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zman\Documents\SNHU Soledad M. Guzman\17EW5\FIN-320\Week 6\"/>
    </mc:Choice>
  </mc:AlternateContent>
  <bookViews>
    <workbookView xWindow="0" yWindow="0" windowWidth="20490" windowHeight="7020" firstSheet="15" activeTab="15"/>
  </bookViews>
  <sheets>
    <sheet name="Nike Stock Prices" sheetId="5" r:id="rId1"/>
    <sheet name="2016 Balance Sheet" sheetId="8" r:id="rId2"/>
    <sheet name="2015 Balance Sheet" sheetId="11" r:id="rId3"/>
    <sheet name="2014 Balance Sheet" sheetId="12" r:id="rId4"/>
    <sheet name="2016 Income Statement" sheetId="9" r:id="rId5"/>
    <sheet name="2015 Income Statement" sheetId="13" r:id="rId6"/>
    <sheet name="2014 Income Statement" sheetId="14" r:id="rId7"/>
    <sheet name="2016 Cash Flows" sheetId="10" r:id="rId8"/>
    <sheet name="2015 Cash Flows" sheetId="15" r:id="rId9"/>
    <sheet name="2014 Cash Flows" sheetId="16" r:id="rId10"/>
    <sheet name="Under Armour Stock Prices" sheetId="17" r:id="rId11"/>
    <sheet name="2016 Balance Sheet UA" sheetId="18" r:id="rId12"/>
    <sheet name="2015 Balance Sheet UA" sheetId="19" r:id="rId13"/>
    <sheet name="2014 Balance Sheet UA" sheetId="20" r:id="rId14"/>
    <sheet name="2016 Income Statement UA" sheetId="21" r:id="rId15"/>
    <sheet name="2015 Income Statement UA" sheetId="22" r:id="rId16"/>
    <sheet name="2014 Income Statement UA" sheetId="23" r:id="rId17"/>
    <sheet name="2016 Cash Flow UA" sheetId="24" r:id="rId18"/>
    <sheet name="2015 Cash Flow UA" sheetId="25" r:id="rId19"/>
    <sheet name="2014 Cash Flow UA" sheetId="26" r:id="rId2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4" l="1"/>
  <c r="G6" i="13"/>
  <c r="G6" i="9"/>
  <c r="F6" i="16"/>
  <c r="F6" i="10"/>
  <c r="F6" i="15" l="1"/>
  <c r="G12" i="14"/>
  <c r="G9" i="14"/>
  <c r="G12" i="13"/>
  <c r="G9" i="13"/>
  <c r="G12" i="9"/>
  <c r="G9" i="9"/>
  <c r="J15" i="12"/>
  <c r="I15" i="12"/>
  <c r="I12" i="12"/>
  <c r="I9" i="12"/>
  <c r="J15" i="11"/>
  <c r="I15" i="11"/>
  <c r="I12" i="11"/>
  <c r="I9" i="11"/>
  <c r="I15" i="8"/>
  <c r="I12" i="8"/>
  <c r="I9" i="8"/>
  <c r="E15" i="5"/>
  <c r="E14" i="5"/>
</calcChain>
</file>

<file path=xl/sharedStrings.xml><?xml version="1.0" encoding="utf-8"?>
<sst xmlns="http://schemas.openxmlformats.org/spreadsheetml/2006/main" count="719" uniqueCount="141">
  <si>
    <t>NIKE Inc (NYS: NKE)</t>
  </si>
  <si>
    <t>-</t>
  </si>
  <si>
    <t>Goodwill</t>
  </si>
  <si>
    <t>References</t>
  </si>
  <si>
    <t>Depreciation</t>
  </si>
  <si>
    <t>Balance Sheet</t>
  </si>
  <si>
    <t>Period Ending</t>
  </si>
  <si>
    <t>Current Assets</t>
  </si>
  <si>
    <t>Cash And Cash Equivalents</t>
  </si>
  <si>
    <t>Short Term Investments</t>
  </si>
  <si>
    <t>Net Receivables</t>
  </si>
  <si>
    <t>Inventory</t>
  </si>
  <si>
    <t>Other Current Assets</t>
  </si>
  <si>
    <t>Total Current Assets</t>
  </si>
  <si>
    <t>Long Term Investments</t>
  </si>
  <si>
    <t>Property Plant and Equipment</t>
  </si>
  <si>
    <t>Intangible Assets</t>
  </si>
  <si>
    <t>Accumulated Amortization</t>
  </si>
  <si>
    <t>Other Assets</t>
  </si>
  <si>
    <t>Deferred Long Term Asset Charges</t>
  </si>
  <si>
    <t>Total Assets</t>
  </si>
  <si>
    <t>Current Liabilities</t>
  </si>
  <si>
    <t>Accounts Payable</t>
  </si>
  <si>
    <t>Short/Current Long Term Debt</t>
  </si>
  <si>
    <t>Other Current Liabilities</t>
  </si>
  <si>
    <t>Total Current Liabilities</t>
  </si>
  <si>
    <t>Long Term Debt</t>
  </si>
  <si>
    <t>Other Liabilities</t>
  </si>
  <si>
    <t>Deferred Long Term Liability Charges</t>
  </si>
  <si>
    <t>Minority Interest</t>
  </si>
  <si>
    <t>Negative Goodwill</t>
  </si>
  <si>
    <t>Total Liabilities</t>
  </si>
  <si>
    <t>Stockholders' Equity</t>
  </si>
  <si>
    <t>Misc. Stocks Options Warrants</t>
  </si>
  <si>
    <t>Redeemable Preferred Stock</t>
  </si>
  <si>
    <t>Preferred Stock</t>
  </si>
  <si>
    <t>Common Stock</t>
  </si>
  <si>
    <t>Retained Earnings</t>
  </si>
  <si>
    <t>Treasury Stock</t>
  </si>
  <si>
    <t>Capital Surplus</t>
  </si>
  <si>
    <t>Other Stockholder Equity</t>
  </si>
  <si>
    <t>Total Stockholder Equity</t>
  </si>
  <si>
    <t>Net Tangible Assets</t>
  </si>
  <si>
    <t>Revenue</t>
  </si>
  <si>
    <t>Total Revenue</t>
  </si>
  <si>
    <t>Cost of Revenue</t>
  </si>
  <si>
    <t>Gross Profit</t>
  </si>
  <si>
    <t>Operating Expenses</t>
  </si>
  <si>
    <t>Research Development</t>
  </si>
  <si>
    <t>Selling General and Administrative</t>
  </si>
  <si>
    <t>Non Recurring</t>
  </si>
  <si>
    <t>Others</t>
  </si>
  <si>
    <t>Total Operating Expenses</t>
  </si>
  <si>
    <t>Operating Income or Loss</t>
  </si>
  <si>
    <t>Income from Continuing Operations</t>
  </si>
  <si>
    <t>Total Other Income/Expenses Net</t>
  </si>
  <si>
    <t>Earnings Before Interest and Taxes</t>
  </si>
  <si>
    <t>Interest Expense</t>
  </si>
  <si>
    <t>Income Before Tax</t>
  </si>
  <si>
    <t>Income Tax Expense</t>
  </si>
  <si>
    <t>Net Income From Continuing Ops</t>
  </si>
  <si>
    <t>Non-recurring Events</t>
  </si>
  <si>
    <t>Discontinued Operations</t>
  </si>
  <si>
    <t>Extraordinary Items</t>
  </si>
  <si>
    <t>Effect Of Accounting Changes</t>
  </si>
  <si>
    <t>Other Items</t>
  </si>
  <si>
    <t>Net Income</t>
  </si>
  <si>
    <t>Preferred Stock And Other Adjustments</t>
  </si>
  <si>
    <t>Net Income Applicable To Common Shares</t>
  </si>
  <si>
    <t>Income Statement</t>
  </si>
  <si>
    <t>Cash Flow</t>
  </si>
  <si>
    <t>Operating Activities, Cash Flows Provided By or Used In</t>
  </si>
  <si>
    <t>Adjustments To Net Income</t>
  </si>
  <si>
    <t>Changes In Accounts Receivables</t>
  </si>
  <si>
    <t>Changes In Liabilities</t>
  </si>
  <si>
    <t>Changes In Inventories</t>
  </si>
  <si>
    <t>Changes In Other Operating Activities</t>
  </si>
  <si>
    <t>Total Cash Flow From Operating Activities</t>
  </si>
  <si>
    <t>Investing Activities, Cash Flows Provided By or Used In</t>
  </si>
  <si>
    <t>Capital Expenditures</t>
  </si>
  <si>
    <t>Investments</t>
  </si>
  <si>
    <t>Other Cash flows from Investing Activities</t>
  </si>
  <si>
    <t>Total Cash Flows From Investing Activities</t>
  </si>
  <si>
    <t>Financing Activities, Cash Flows Provided By or Used In</t>
  </si>
  <si>
    <t>Dividends Paid</t>
  </si>
  <si>
    <t>Sale Purchase of Stock</t>
  </si>
  <si>
    <t>Net Borrowings</t>
  </si>
  <si>
    <t>Other Cash Flows from Financing Activities</t>
  </si>
  <si>
    <t>Total Cash Flows From Financing Activities</t>
  </si>
  <si>
    <t>Effect Of Exchange Rate Changes</t>
  </si>
  <si>
    <t>Change In Cash and Cash Equivalents</t>
  </si>
  <si>
    <t>Day No.</t>
  </si>
  <si>
    <t xml:space="preserve">Date </t>
  </si>
  <si>
    <t>05/25/2017</t>
  </si>
  <si>
    <t>05/24/2017</t>
  </si>
  <si>
    <t>05/23/2017</t>
  </si>
  <si>
    <t>05/22/2017</t>
  </si>
  <si>
    <t>05/19/2017</t>
  </si>
  <si>
    <t>05/18/2017</t>
  </si>
  <si>
    <t>05/17/2017</t>
  </si>
  <si>
    <t>Price Change:</t>
  </si>
  <si>
    <t>Rate of Return:</t>
  </si>
  <si>
    <t>Open</t>
  </si>
  <si>
    <t>High</t>
  </si>
  <si>
    <t>Low</t>
  </si>
  <si>
    <t>Close</t>
  </si>
  <si>
    <t>Volume</t>
  </si>
  <si>
    <t>Price Move (%)</t>
  </si>
  <si>
    <t>NKE Balance Sheet. (2017). Yahoo! Finance. Retrieved 25 May 2017, from https://finance.yahoo.com/quote/NKE/balance-sheet?p=NKE</t>
  </si>
  <si>
    <t>NKE Income Statement. (2017). Yahoo! Finance. Retrieved 25 May 2017, from https://finance.yahoo.com/quote/NKE/financials?p=NKE</t>
  </si>
  <si>
    <t>NKE Income Statement. (2017). Yahoo! Finance. Retrieved 25 May 2017, from https://finance.yahoo.com/quote/NKE/cash-flow?p=NKE</t>
  </si>
  <si>
    <r>
      <t>NIKE Inc (NYS: NKE)</t>
    </r>
    <r>
      <rPr>
        <sz val="12"/>
        <color theme="1"/>
        <rFont val="Times New Roman"/>
        <family val="1"/>
      </rPr>
      <t xml:space="preserve">. (2017). </t>
    </r>
    <r>
      <rPr>
        <i/>
        <sz val="12"/>
        <color theme="1"/>
        <rFont val="Times New Roman"/>
        <family val="1"/>
      </rPr>
      <t>Mergent Online</t>
    </r>
    <r>
      <rPr>
        <sz val="12"/>
        <color theme="1"/>
        <rFont val="Times New Roman"/>
        <family val="1"/>
      </rPr>
      <t>. Retrieved 25 May 2017, from http://www.mergentonline.com.ezproxy.snhu.edu/companyfinancials.php?pagetype=asreported&amp;compnumber=16861&amp;period=Annuals&amp;dataarea=BS&amp;range=3&amp;currency=AsRep&amp;scale=AsRep&amp;Submit=Refresh</t>
    </r>
  </si>
  <si>
    <r>
      <t>NIKE Inc (NYS: NKE)</t>
    </r>
    <r>
      <rPr>
        <sz val="12"/>
        <color theme="1"/>
        <rFont val="Times New Roman"/>
        <family val="1"/>
      </rPr>
      <t xml:space="preserve">. (2017). </t>
    </r>
    <r>
      <rPr>
        <i/>
        <sz val="12"/>
        <color theme="1"/>
        <rFont val="Times New Roman"/>
        <family val="1"/>
      </rPr>
      <t>Mergent Online</t>
    </r>
    <r>
      <rPr>
        <sz val="12"/>
        <color theme="1"/>
        <rFont val="Times New Roman"/>
        <family val="1"/>
      </rPr>
      <t>. Retrieved 25 May 2017, from http://www.mergentonline.com.ezproxy.snhu.edu/companyfinancials.php?pagetype=asreported&amp;compnumber=16861&amp;period=Annuals&amp;dataarea=PL&amp;range=3&amp;currency=AsRep&amp;scale=AsRep&amp;Submit=Refresh</t>
    </r>
  </si>
  <si>
    <r>
      <t>NIKE Inc (NYS: NKE)</t>
    </r>
    <r>
      <rPr>
        <sz val="12"/>
        <color theme="1"/>
        <rFont val="Times New Roman"/>
        <family val="1"/>
      </rPr>
      <t xml:space="preserve">. (2017). </t>
    </r>
    <r>
      <rPr>
        <i/>
        <sz val="12"/>
        <color theme="1"/>
        <rFont val="Times New Roman"/>
        <family val="1"/>
      </rPr>
      <t>Mergent Online</t>
    </r>
    <r>
      <rPr>
        <sz val="12"/>
        <color theme="1"/>
        <rFont val="Times New Roman"/>
        <family val="1"/>
      </rPr>
      <t>. Retrieved 25 May 2017, from http://www.mergentonline.com.ezproxy.snhu.edu/companyfinancials.php?pagetype=asreported&amp;compnumber=16861&amp;period=Annuals&amp;dataarea=CF&amp;range=3&amp;currency=AsRep&amp;scale=AsRep&amp;Submit=Refresh</t>
    </r>
  </si>
  <si>
    <t>Stock Prices</t>
  </si>
  <si>
    <r>
      <t>NIKE Inc (NYS: NKE)</t>
    </r>
    <r>
      <rPr>
        <sz val="12"/>
        <color theme="1"/>
        <rFont val="Times New Roman"/>
        <family val="1"/>
      </rPr>
      <t xml:space="preserve">. (2017). </t>
    </r>
    <r>
      <rPr>
        <i/>
        <sz val="12"/>
        <color theme="1"/>
        <rFont val="Times New Roman"/>
        <family val="1"/>
      </rPr>
      <t>Mergent Online</t>
    </r>
    <r>
      <rPr>
        <sz val="12"/>
        <color theme="1"/>
        <rFont val="Times New Roman"/>
        <family val="1"/>
      </rPr>
      <t>. Retrieved 25 May 2017, from http://www.mergentonline.com.ezproxy.snhu.edu/equitypricing.php?pagetype=report&amp;compnumber=16861</t>
    </r>
  </si>
  <si>
    <t xml:space="preserve">Current Liabilities </t>
  </si>
  <si>
    <t>Current Ratio =</t>
  </si>
  <si>
    <t>Total Shareholders' Equity</t>
  </si>
  <si>
    <t>Debt/Equity Ratio =</t>
  </si>
  <si>
    <t>Return on Equity =</t>
  </si>
  <si>
    <t>Shareholder's Equity</t>
  </si>
  <si>
    <t>x1000</t>
  </si>
  <si>
    <t>for EPS</t>
  </si>
  <si>
    <t>Shares Outstanding</t>
  </si>
  <si>
    <t>Closing Price May 31</t>
  </si>
  <si>
    <t>Earnings per Share =</t>
  </si>
  <si>
    <t># Share Outstanding</t>
  </si>
  <si>
    <t>x1000=</t>
  </si>
  <si>
    <t>Price/Earning Ratio =</t>
  </si>
  <si>
    <t>Price</t>
  </si>
  <si>
    <t>Earning per Share</t>
  </si>
  <si>
    <t>Sales</t>
  </si>
  <si>
    <t>Net Profit Margin=</t>
  </si>
  <si>
    <t>x1,000=</t>
  </si>
  <si>
    <t>Free Cash Flow 2016</t>
  </si>
  <si>
    <t>Free Cash Flow 2015</t>
  </si>
  <si>
    <t>Free Cash Flow 2014</t>
  </si>
  <si>
    <r>
      <t>Financial Statements for Nike Inc - Google Finance</t>
    </r>
    <r>
      <rPr>
        <sz val="12"/>
        <color theme="1"/>
        <rFont val="Times New Roman"/>
        <family val="1"/>
      </rPr>
      <t xml:space="preserve">. (2017). </t>
    </r>
    <r>
      <rPr>
        <i/>
        <sz val="12"/>
        <color theme="1"/>
        <rFont val="Times New Roman"/>
        <family val="1"/>
      </rPr>
      <t>Google</t>
    </r>
    <r>
      <rPr>
        <sz val="12"/>
        <color theme="1"/>
        <rFont val="Times New Roman"/>
        <family val="1"/>
      </rPr>
      <t>. Retrieved 4 June 2017, from https://www.google.com/finance?q=NYSE%3ANKE&amp;fstype=ii&amp;ei=FpozWeDBM8-Te4GIrPAM</t>
    </r>
  </si>
  <si>
    <t>Under Armour Inc (NYS: UAA)</t>
  </si>
  <si>
    <t>All numbers in thousands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</si>
</sst>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0.000"/>
    <numFmt numFmtId="165" formatCode="#,##0.00000"/>
    <numFmt numFmtId="166" formatCode="_(* #,##0_);_(* \(#,##0\);_(* &quot;-&quot;??_);_(@_)"/>
    <numFmt numFmtId="167" formatCode="0.0%"/>
    <numFmt numFmtId="168" formatCode="_(* #,##0.0000000_);_(* \(#,##0.0000000\);_(* &quot;-&quot;??_);_(@_)"/>
    <numFmt numFmtId="169" formatCode="_(* #,##0.00000000_);_(* \(#,##0.00000000\);_(* &quot;-&quot;??_);_(@_)"/>
    <numFmt numFmtId="170" formatCode="#,##0.000000"/>
    <numFmt numFmtId="171" formatCode="#,##0.00000000"/>
    <numFmt numFmtId="172" formatCode="_(* #,##0.00000_);_(* \(#,##0.00000\);_(* &quot;-&quot;??_);_(@_)"/>
    <numFmt numFmtId="175" formatCode="#,##0.0000"/>
    <numFmt numFmtId="177" formatCode="_(* #,##0.0000_);_(* \(#,##0.000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rgb="FF424242"/>
      <name val="Times New Roman"/>
      <family val="1"/>
    </font>
    <font>
      <sz val="12"/>
      <color rgb="FF000000"/>
      <name val="Times New Roman"/>
      <family val="1"/>
    </font>
    <font>
      <b/>
      <sz val="16"/>
      <name val="Arial"/>
    </font>
    <font>
      <b/>
      <sz val="13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5D5D5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215">
    <xf numFmtId="0" fontId="0" fillId="0" borderId="0" xfId="0"/>
    <xf numFmtId="0" fontId="3" fillId="0" borderId="0" xfId="0" applyFont="1" applyFill="1" applyAlignment="1">
      <alignment horizontal="left"/>
    </xf>
    <xf numFmtId="0" fontId="4" fillId="0" borderId="0" xfId="0" applyFont="1"/>
    <xf numFmtId="0" fontId="5" fillId="0" borderId="0" xfId="0" applyFont="1" applyFill="1" applyAlignment="1">
      <alignment horizontal="left"/>
    </xf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/>
    <xf numFmtId="0" fontId="2" fillId="0" borderId="2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wrapText="1"/>
    </xf>
    <xf numFmtId="0" fontId="6" fillId="2" borderId="0" xfId="0" applyFont="1" applyFill="1" applyAlignment="1">
      <alignment vertical="center" wrapText="1"/>
    </xf>
    <xf numFmtId="14" fontId="6" fillId="2" borderId="0" xfId="0" applyNumberFormat="1" applyFont="1" applyFill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3" fontId="6" fillId="3" borderId="0" xfId="0" applyNumberFormat="1" applyFont="1" applyFill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3" fontId="5" fillId="3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6" fillId="3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6" fillId="3" borderId="0" xfId="0" applyFont="1" applyFill="1" applyAlignment="1">
      <alignment horizontal="left" vertical="center" wrapText="1" indent="11"/>
    </xf>
    <xf numFmtId="0" fontId="6" fillId="3" borderId="0" xfId="0" applyFont="1" applyFill="1" applyAlignment="1">
      <alignment horizontal="left" vertical="center" wrapText="1" indent="13"/>
    </xf>
    <xf numFmtId="0" fontId="2" fillId="0" borderId="2" xfId="0" applyFont="1" applyBorder="1" applyAlignment="1">
      <alignment horizontal="left" vertical="center" wrapText="1" indent="13"/>
    </xf>
    <xf numFmtId="3" fontId="6" fillId="3" borderId="0" xfId="0" applyNumberFormat="1" applyFont="1" applyFill="1" applyBorder="1" applyAlignment="1">
      <alignment vertical="center" wrapText="1"/>
    </xf>
    <xf numFmtId="0" fontId="6" fillId="3" borderId="0" xfId="0" applyFont="1" applyFill="1" applyAlignment="1">
      <alignment horizontal="left" vertical="center" indent="7"/>
    </xf>
    <xf numFmtId="3" fontId="6" fillId="3" borderId="3" xfId="0" applyNumberFormat="1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/>
    <xf numFmtId="0" fontId="2" fillId="0" borderId="1" xfId="0" applyFont="1" applyBorder="1"/>
    <xf numFmtId="0" fontId="2" fillId="0" borderId="1" xfId="0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1" xfId="0" applyNumberFormat="1" applyFont="1" applyFill="1" applyBorder="1"/>
    <xf numFmtId="0" fontId="6" fillId="3" borderId="0" xfId="0" applyFont="1" applyFill="1" applyAlignment="1">
      <alignment vertical="center"/>
    </xf>
    <xf numFmtId="0" fontId="6" fillId="3" borderId="3" xfId="0" applyFont="1" applyFill="1" applyBorder="1" applyAlignment="1">
      <alignment horizontal="left" vertical="center" wrapText="1" indent="11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/>
    <xf numFmtId="0" fontId="0" fillId="0" borderId="0" xfId="0" applyFill="1"/>
    <xf numFmtId="0" fontId="0" fillId="0" borderId="10" xfId="0" applyBorder="1"/>
    <xf numFmtId="0" fontId="0" fillId="0" borderId="0" xfId="0" applyBorder="1"/>
    <xf numFmtId="0" fontId="6" fillId="0" borderId="0" xfId="0" applyFont="1" applyFill="1" applyAlignment="1">
      <alignment vertical="center" wrapText="1"/>
    </xf>
    <xf numFmtId="0" fontId="2" fillId="0" borderId="7" xfId="0" applyFont="1" applyBorder="1"/>
    <xf numFmtId="0" fontId="2" fillId="0" borderId="0" xfId="0" applyFont="1" applyAlignment="1">
      <alignment horizontal="center"/>
    </xf>
    <xf numFmtId="3" fontId="2" fillId="4" borderId="17" xfId="0" applyNumberFormat="1" applyFont="1" applyFill="1" applyBorder="1" applyAlignment="1">
      <alignment vertical="center" wrapText="1"/>
    </xf>
    <xf numFmtId="3" fontId="2" fillId="4" borderId="18" xfId="0" applyNumberFormat="1" applyFont="1" applyFill="1" applyBorder="1" applyAlignment="1">
      <alignment vertical="center" wrapText="1"/>
    </xf>
    <xf numFmtId="3" fontId="2" fillId="5" borderId="19" xfId="0" applyNumberFormat="1" applyFont="1" applyFill="1" applyBorder="1" applyAlignment="1">
      <alignment vertical="center" wrapText="1"/>
    </xf>
    <xf numFmtId="3" fontId="2" fillId="5" borderId="20" xfId="0" applyNumberFormat="1" applyFont="1" applyFill="1" applyBorder="1" applyAlignment="1">
      <alignment vertical="center" wrapText="1"/>
    </xf>
    <xf numFmtId="3" fontId="2" fillId="6" borderId="19" xfId="0" applyNumberFormat="1" applyFont="1" applyFill="1" applyBorder="1" applyAlignment="1">
      <alignment vertical="center" wrapText="1"/>
    </xf>
    <xf numFmtId="3" fontId="2" fillId="6" borderId="20" xfId="0" applyNumberFormat="1" applyFont="1" applyFill="1" applyBorder="1"/>
    <xf numFmtId="3" fontId="2" fillId="5" borderId="11" xfId="0" applyNumberFormat="1" applyFont="1" applyFill="1" applyBorder="1" applyAlignment="1">
      <alignment vertical="center" wrapText="1"/>
    </xf>
    <xf numFmtId="3" fontId="2" fillId="5" borderId="17" xfId="0" applyNumberFormat="1" applyFont="1" applyFill="1" applyBorder="1" applyAlignment="1">
      <alignment vertical="center" wrapText="1"/>
    </xf>
    <xf numFmtId="3" fontId="2" fillId="5" borderId="22" xfId="0" applyNumberFormat="1" applyFont="1" applyFill="1" applyBorder="1" applyAlignment="1">
      <alignment vertical="center" wrapText="1"/>
    </xf>
    <xf numFmtId="0" fontId="2" fillId="0" borderId="7" xfId="0" applyFont="1" applyBorder="1" applyAlignment="1">
      <alignment horizontal="center"/>
    </xf>
    <xf numFmtId="0" fontId="0" fillId="0" borderId="6" xfId="0" applyBorder="1"/>
    <xf numFmtId="0" fontId="2" fillId="0" borderId="6" xfId="0" applyFont="1" applyBorder="1" applyAlignment="1">
      <alignment horizontal="center"/>
    </xf>
    <xf numFmtId="3" fontId="2" fillId="6" borderId="0" xfId="0" applyNumberFormat="1" applyFont="1" applyFill="1" applyBorder="1" applyAlignment="1">
      <alignment vertical="center" wrapText="1"/>
    </xf>
    <xf numFmtId="0" fontId="2" fillId="0" borderId="24" xfId="0" applyFont="1" applyFill="1" applyBorder="1"/>
    <xf numFmtId="0" fontId="2" fillId="0" borderId="24" xfId="0" applyFont="1" applyBorder="1"/>
    <xf numFmtId="0" fontId="6" fillId="7" borderId="0" xfId="0" applyFont="1" applyFill="1" applyAlignment="1">
      <alignment horizontal="center"/>
    </xf>
    <xf numFmtId="0" fontId="1" fillId="0" borderId="0" xfId="0" applyFont="1"/>
    <xf numFmtId="3" fontId="2" fillId="4" borderId="19" xfId="0" applyNumberFormat="1" applyFont="1" applyFill="1" applyBorder="1" applyAlignment="1">
      <alignment vertical="center" wrapText="1"/>
    </xf>
    <xf numFmtId="3" fontId="2" fillId="4" borderId="20" xfId="0" applyNumberFormat="1" applyFont="1" applyFill="1" applyBorder="1" applyAlignment="1">
      <alignment vertical="center" wrapText="1"/>
    </xf>
    <xf numFmtId="0" fontId="6" fillId="0" borderId="0" xfId="0" applyFont="1" applyFill="1"/>
    <xf numFmtId="3" fontId="2" fillId="6" borderId="20" xfId="0" applyNumberFormat="1" applyFont="1" applyFill="1" applyBorder="1" applyAlignment="1">
      <alignment vertical="center" wrapText="1"/>
    </xf>
    <xf numFmtId="0" fontId="0" fillId="0" borderId="0" xfId="0" applyFont="1"/>
    <xf numFmtId="3" fontId="2" fillId="5" borderId="18" xfId="0" applyNumberFormat="1" applyFont="1" applyFill="1" applyBorder="1" applyAlignment="1">
      <alignment vertical="center" wrapText="1"/>
    </xf>
    <xf numFmtId="166" fontId="6" fillId="0" borderId="0" xfId="1" applyNumberFormat="1" applyFont="1"/>
    <xf numFmtId="0" fontId="1" fillId="0" borderId="7" xfId="0" applyFont="1" applyBorder="1"/>
    <xf numFmtId="0" fontId="12" fillId="0" borderId="0" xfId="0" applyFont="1"/>
    <xf numFmtId="0" fontId="13" fillId="0" borderId="0" xfId="0" applyFont="1"/>
    <xf numFmtId="168" fontId="2" fillId="0" borderId="0" xfId="0" applyNumberFormat="1" applyFont="1" applyAlignment="1">
      <alignment horizontal="center"/>
    </xf>
    <xf numFmtId="43" fontId="13" fillId="0" borderId="0" xfId="0" applyNumberFormat="1" applyFont="1"/>
    <xf numFmtId="169" fontId="2" fillId="0" borderId="0" xfId="0" applyNumberFormat="1" applyFont="1"/>
    <xf numFmtId="10" fontId="2" fillId="0" borderId="0" xfId="0" applyNumberFormat="1" applyFont="1"/>
    <xf numFmtId="167" fontId="13" fillId="0" borderId="0" xfId="2" applyNumberFormat="1" applyFont="1"/>
    <xf numFmtId="3" fontId="14" fillId="0" borderId="0" xfId="0" applyNumberFormat="1" applyFont="1"/>
    <xf numFmtId="3" fontId="15" fillId="0" borderId="0" xfId="0" applyNumberFormat="1" applyFont="1"/>
    <xf numFmtId="0" fontId="15" fillId="0" borderId="0" xfId="0" applyFont="1"/>
    <xf numFmtId="0" fontId="15" fillId="8" borderId="25" xfId="0" applyFont="1" applyFill="1" applyBorder="1" applyAlignment="1">
      <alignment horizontal="right" vertical="center" wrapText="1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6" fillId="12" borderId="0" xfId="0" applyFont="1" applyFill="1"/>
    <xf numFmtId="0" fontId="2" fillId="0" borderId="0" xfId="0" applyFont="1" applyFill="1" applyAlignment="1">
      <alignment horizontal="center"/>
    </xf>
    <xf numFmtId="3" fontId="14" fillId="9" borderId="1" xfId="0" applyNumberFormat="1" applyFont="1" applyFill="1" applyBorder="1"/>
    <xf numFmtId="3" fontId="15" fillId="9" borderId="1" xfId="0" applyNumberFormat="1" applyFont="1" applyFill="1" applyBorder="1"/>
    <xf numFmtId="0" fontId="2" fillId="9" borderId="1" xfId="0" applyFont="1" applyFill="1" applyBorder="1"/>
    <xf numFmtId="0" fontId="15" fillId="9" borderId="1" xfId="0" applyFont="1" applyFill="1" applyBorder="1"/>
    <xf numFmtId="0" fontId="15" fillId="9" borderId="1" xfId="0" applyFont="1" applyFill="1" applyBorder="1" applyAlignment="1">
      <alignment horizontal="right" vertical="center" wrapText="1"/>
    </xf>
    <xf numFmtId="10" fontId="0" fillId="0" borderId="0" xfId="0" applyNumberFormat="1"/>
    <xf numFmtId="3" fontId="2" fillId="10" borderId="1" xfId="0" applyNumberFormat="1" applyFont="1" applyFill="1" applyBorder="1"/>
    <xf numFmtId="3" fontId="1" fillId="0" borderId="0" xfId="0" applyNumberFormat="1" applyFont="1"/>
    <xf numFmtId="3" fontId="6" fillId="0" borderId="0" xfId="0" applyNumberFormat="1" applyFont="1"/>
    <xf numFmtId="0" fontId="3" fillId="0" borderId="0" xfId="0" applyFont="1" applyFill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2" fillId="4" borderId="19" xfId="0" applyNumberFormat="1" applyFont="1" applyFill="1" applyBorder="1" applyAlignment="1">
      <alignment horizontal="center" vertical="center" wrapText="1"/>
    </xf>
    <xf numFmtId="165" fontId="2" fillId="4" borderId="18" xfId="0" applyNumberFormat="1" applyFont="1" applyFill="1" applyBorder="1" applyAlignment="1">
      <alignment horizontal="center" vertical="center" wrapText="1"/>
    </xf>
    <xf numFmtId="165" fontId="2" fillId="5" borderId="19" xfId="0" applyNumberFormat="1" applyFont="1" applyFill="1" applyBorder="1" applyAlignment="1">
      <alignment horizontal="center" vertical="center" wrapText="1"/>
    </xf>
    <xf numFmtId="165" fontId="2" fillId="5" borderId="18" xfId="0" applyNumberFormat="1" applyFont="1" applyFill="1" applyBorder="1" applyAlignment="1">
      <alignment horizontal="center" vertical="center" wrapText="1"/>
    </xf>
    <xf numFmtId="165" fontId="2" fillId="6" borderId="19" xfId="0" applyNumberFormat="1" applyFont="1" applyFill="1" applyBorder="1" applyAlignment="1">
      <alignment horizontal="center" vertical="center" wrapText="1"/>
    </xf>
    <xf numFmtId="165" fontId="2" fillId="6" borderId="23" xfId="0" applyNumberFormat="1" applyFont="1" applyFill="1" applyBorder="1" applyAlignment="1">
      <alignment horizontal="center" vertical="center" wrapText="1"/>
    </xf>
    <xf numFmtId="10" fontId="2" fillId="6" borderId="21" xfId="0" applyNumberFormat="1" applyFont="1" applyFill="1" applyBorder="1" applyAlignment="1">
      <alignment horizontal="center" vertical="center"/>
    </xf>
    <xf numFmtId="10" fontId="2" fillId="6" borderId="16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center" wrapText="1" indent="35"/>
    </xf>
    <xf numFmtId="0" fontId="2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2" fillId="4" borderId="13" xfId="0" applyFont="1" applyFill="1" applyBorder="1" applyAlignment="1">
      <alignment horizontal="center" wrapText="1"/>
    </xf>
    <xf numFmtId="0" fontId="2" fillId="4" borderId="12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wrapText="1"/>
    </xf>
    <xf numFmtId="0" fontId="2" fillId="6" borderId="12" xfId="0" applyFont="1" applyFill="1" applyBorder="1" applyAlignment="1">
      <alignment horizont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wrapText="1"/>
    </xf>
    <xf numFmtId="0" fontId="2" fillId="6" borderId="8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Alignment="1">
      <alignment horizontal="left"/>
    </xf>
    <xf numFmtId="0" fontId="2" fillId="6" borderId="21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43" fontId="2" fillId="10" borderId="21" xfId="0" applyNumberFormat="1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172" fontId="2" fillId="11" borderId="14" xfId="0" applyNumberFormat="1" applyFont="1" applyFill="1" applyBorder="1" applyAlignment="1">
      <alignment horizontal="center" vertical="center"/>
    </xf>
    <xf numFmtId="172" fontId="2" fillId="11" borderId="15" xfId="0" applyNumberFormat="1" applyFont="1" applyFill="1" applyBorder="1" applyAlignment="1">
      <alignment horizontal="center" vertical="center"/>
    </xf>
    <xf numFmtId="0" fontId="2" fillId="11" borderId="21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/>
    </xf>
    <xf numFmtId="0" fontId="2" fillId="13" borderId="15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wrapText="1"/>
    </xf>
    <xf numFmtId="0" fontId="2" fillId="10" borderId="9" xfId="0" applyFont="1" applyFill="1" applyBorder="1" applyAlignment="1">
      <alignment horizontal="center" wrapText="1"/>
    </xf>
    <xf numFmtId="0" fontId="2" fillId="11" borderId="13" xfId="0" applyFont="1" applyFill="1" applyBorder="1" applyAlignment="1">
      <alignment horizont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wrapText="1"/>
    </xf>
    <xf numFmtId="0" fontId="2" fillId="13" borderId="12" xfId="0" applyFont="1" applyFill="1" applyBorder="1" applyAlignment="1">
      <alignment horizontal="center" wrapText="1"/>
    </xf>
    <xf numFmtId="0" fontId="2" fillId="13" borderId="9" xfId="0" applyFont="1" applyFill="1" applyBorder="1" applyAlignment="1">
      <alignment horizontal="center" wrapText="1"/>
    </xf>
    <xf numFmtId="0" fontId="2" fillId="13" borderId="8" xfId="0" applyFont="1" applyFill="1" applyBorder="1" applyAlignment="1">
      <alignment horizontal="center" wrapText="1"/>
    </xf>
    <xf numFmtId="165" fontId="2" fillId="13" borderId="19" xfId="0" applyNumberFormat="1" applyFont="1" applyFill="1" applyBorder="1" applyAlignment="1">
      <alignment horizontal="center" vertical="center" wrapText="1"/>
    </xf>
    <xf numFmtId="165" fontId="2" fillId="13" borderId="18" xfId="0" applyNumberFormat="1" applyFont="1" applyFill="1" applyBorder="1" applyAlignment="1">
      <alignment horizontal="center" vertical="center" wrapText="1"/>
    </xf>
    <xf numFmtId="10" fontId="2" fillId="13" borderId="6" xfId="0" applyNumberFormat="1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1" fillId="14" borderId="21" xfId="0" applyFont="1" applyFill="1" applyBorder="1" applyAlignment="1">
      <alignment horizontal="center" vertical="center" textRotation="255"/>
    </xf>
    <xf numFmtId="0" fontId="1" fillId="14" borderId="10" xfId="0" applyFont="1" applyFill="1" applyBorder="1" applyAlignment="1">
      <alignment horizontal="center" vertical="center" textRotation="255"/>
    </xf>
    <xf numFmtId="0" fontId="1" fillId="14" borderId="23" xfId="0" applyFont="1" applyFill="1" applyBorder="1" applyAlignment="1">
      <alignment horizontal="center" vertical="center" textRotation="255"/>
    </xf>
    <xf numFmtId="0" fontId="1" fillId="14" borderId="18" xfId="0" applyFont="1" applyFill="1" applyBorder="1" applyAlignment="1">
      <alignment horizontal="center" vertical="center" textRotation="255"/>
    </xf>
    <xf numFmtId="0" fontId="1" fillId="14" borderId="19" xfId="0" applyFont="1" applyFill="1" applyBorder="1" applyAlignment="1">
      <alignment horizontal="center" vertical="center" textRotation="255"/>
    </xf>
    <xf numFmtId="0" fontId="15" fillId="11" borderId="14" xfId="0" applyFont="1" applyFill="1" applyBorder="1" applyAlignment="1">
      <alignment horizontal="center" vertical="center"/>
    </xf>
    <xf numFmtId="0" fontId="15" fillId="11" borderId="15" xfId="0" applyFont="1" applyFill="1" applyBorder="1" applyAlignment="1">
      <alignment horizontal="center" vertical="center"/>
    </xf>
    <xf numFmtId="171" fontId="2" fillId="13" borderId="19" xfId="0" applyNumberFormat="1" applyFont="1" applyFill="1" applyBorder="1" applyAlignment="1">
      <alignment horizontal="center" vertical="center"/>
    </xf>
    <xf numFmtId="171" fontId="2" fillId="13" borderId="18" xfId="0" applyNumberFormat="1" applyFont="1" applyFill="1" applyBorder="1" applyAlignment="1">
      <alignment horizontal="center" vertical="center"/>
    </xf>
    <xf numFmtId="0" fontId="2" fillId="10" borderId="13" xfId="0" applyFont="1" applyFill="1" applyBorder="1" applyAlignment="1">
      <alignment horizontal="center"/>
    </xf>
    <xf numFmtId="0" fontId="2" fillId="10" borderId="12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 wrapText="1"/>
    </xf>
    <xf numFmtId="0" fontId="2" fillId="10" borderId="15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12" xfId="0" applyFont="1" applyFill="1" applyBorder="1" applyAlignment="1">
      <alignment horizontal="center" wrapText="1"/>
    </xf>
    <xf numFmtId="170" fontId="2" fillId="13" borderId="19" xfId="0" applyNumberFormat="1" applyFont="1" applyFill="1" applyBorder="1" applyAlignment="1">
      <alignment horizontal="center" vertical="center" wrapText="1"/>
    </xf>
    <xf numFmtId="170" fontId="2" fillId="13" borderId="18" xfId="0" applyNumberFormat="1" applyFont="1" applyFill="1" applyBorder="1" applyAlignment="1">
      <alignment horizontal="center" vertical="center" wrapText="1"/>
    </xf>
    <xf numFmtId="43" fontId="2" fillId="10" borderId="16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10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6" fillId="10" borderId="1" xfId="0" applyFont="1" applyFill="1" applyBorder="1" applyAlignment="1">
      <alignment horizontal="center"/>
    </xf>
    <xf numFmtId="175" fontId="2" fillId="10" borderId="14" xfId="0" applyNumberFormat="1" applyFont="1" applyFill="1" applyBorder="1" applyAlignment="1">
      <alignment horizontal="center" vertical="center"/>
    </xf>
    <xf numFmtId="175" fontId="2" fillId="10" borderId="15" xfId="0" applyNumberFormat="1" applyFont="1" applyFill="1" applyBorder="1" applyAlignment="1">
      <alignment horizontal="center" vertical="center"/>
    </xf>
    <xf numFmtId="177" fontId="2" fillId="10" borderId="14" xfId="1" applyNumberFormat="1" applyFont="1" applyFill="1" applyBorder="1" applyAlignment="1">
      <alignment horizontal="center" vertical="center"/>
    </xf>
    <xf numFmtId="177" fontId="2" fillId="10" borderId="15" xfId="1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7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5"/>
  <sheetViews>
    <sheetView zoomScale="110" zoomScaleNormal="110" workbookViewId="0">
      <selection activeCell="A14" sqref="A14"/>
    </sheetView>
  </sheetViews>
  <sheetFormatPr defaultRowHeight="15" x14ac:dyDescent="0.25"/>
  <cols>
    <col min="1" max="1" width="11.140625" bestFit="1" customWidth="1"/>
    <col min="2" max="2" width="10.7109375" bestFit="1" customWidth="1"/>
    <col min="3" max="4" width="9.28515625" bestFit="1" customWidth="1"/>
    <col min="5" max="5" width="9.7109375" bestFit="1" customWidth="1"/>
    <col min="6" max="6" width="9.28515625" bestFit="1" customWidth="1"/>
    <col min="7" max="7" width="10.140625" bestFit="1" customWidth="1"/>
    <col min="8" max="8" width="15.5703125" customWidth="1"/>
  </cols>
  <sheetData>
    <row r="1" spans="1:11" ht="20.25" x14ac:dyDescent="0.3">
      <c r="A1" s="104" t="s">
        <v>0</v>
      </c>
      <c r="B1" s="104"/>
      <c r="C1" s="104"/>
      <c r="D1" s="2"/>
      <c r="E1" s="2"/>
      <c r="F1" s="2"/>
      <c r="G1" s="2"/>
      <c r="H1" s="2"/>
    </row>
    <row r="2" spans="1:11" x14ac:dyDescent="0.25">
      <c r="A2" s="2"/>
      <c r="B2" s="2"/>
      <c r="C2" s="2"/>
      <c r="D2" s="2"/>
      <c r="E2" s="2"/>
      <c r="F2" s="2"/>
      <c r="G2" s="2"/>
      <c r="H2" s="2"/>
    </row>
    <row r="3" spans="1:11" ht="18.75" x14ac:dyDescent="0.25">
      <c r="A3" s="105" t="s">
        <v>114</v>
      </c>
      <c r="B3" s="105"/>
      <c r="C3" s="2"/>
      <c r="D3" s="2"/>
      <c r="E3" s="2"/>
      <c r="F3" s="2"/>
      <c r="G3" s="2"/>
      <c r="H3" s="2"/>
    </row>
    <row r="4" spans="1:11" x14ac:dyDescent="0.25">
      <c r="A4" s="2"/>
      <c r="B4" s="2"/>
      <c r="C4" s="2"/>
      <c r="D4" s="2"/>
      <c r="E4" s="2"/>
      <c r="F4" s="2"/>
      <c r="G4" s="2"/>
      <c r="H4" s="2"/>
    </row>
    <row r="5" spans="1:11" ht="15" customHeight="1" x14ac:dyDescent="0.25">
      <c r="A5" s="35" t="s">
        <v>91</v>
      </c>
      <c r="B5" s="35" t="s">
        <v>92</v>
      </c>
      <c r="C5" s="35" t="s">
        <v>102</v>
      </c>
      <c r="D5" s="35" t="s">
        <v>103</v>
      </c>
      <c r="E5" s="35" t="s">
        <v>104</v>
      </c>
      <c r="F5" s="35" t="s">
        <v>105</v>
      </c>
      <c r="G5" s="35" t="s">
        <v>106</v>
      </c>
      <c r="H5" s="35" t="s">
        <v>107</v>
      </c>
      <c r="I5" s="38"/>
      <c r="J5" s="38"/>
      <c r="K5" s="38"/>
    </row>
    <row r="6" spans="1:11" ht="15.75" x14ac:dyDescent="0.25">
      <c r="A6" s="39">
        <v>1</v>
      </c>
      <c r="B6" s="40" t="s">
        <v>93</v>
      </c>
      <c r="C6" s="40">
        <v>52.38</v>
      </c>
      <c r="D6" s="40">
        <v>52.59</v>
      </c>
      <c r="E6" s="40">
        <v>52.21</v>
      </c>
      <c r="F6" s="40">
        <v>52.35</v>
      </c>
      <c r="G6" s="40">
        <v>7627439</v>
      </c>
      <c r="H6" s="40">
        <v>0.65</v>
      </c>
      <c r="I6" s="38"/>
      <c r="J6" s="38"/>
      <c r="K6" s="38"/>
    </row>
    <row r="7" spans="1:11" ht="15.75" x14ac:dyDescent="0.25">
      <c r="A7" s="39">
        <v>2</v>
      </c>
      <c r="B7" s="40" t="s">
        <v>94</v>
      </c>
      <c r="C7" s="40">
        <v>52.25</v>
      </c>
      <c r="D7" s="40">
        <v>52.3</v>
      </c>
      <c r="E7" s="40">
        <v>51.74</v>
      </c>
      <c r="F7" s="40">
        <v>52.01</v>
      </c>
      <c r="G7" s="40">
        <v>9403203</v>
      </c>
      <c r="H7" s="40">
        <v>-0.36</v>
      </c>
      <c r="I7" s="38"/>
      <c r="J7" s="38"/>
      <c r="K7" s="38"/>
    </row>
    <row r="8" spans="1:11" ht="15.75" x14ac:dyDescent="0.25">
      <c r="A8" s="39">
        <v>3</v>
      </c>
      <c r="B8" s="40" t="s">
        <v>95</v>
      </c>
      <c r="C8" s="40">
        <v>51.98</v>
      </c>
      <c r="D8" s="40">
        <v>52.625</v>
      </c>
      <c r="E8" s="40">
        <v>51.88</v>
      </c>
      <c r="F8" s="40">
        <v>52.2</v>
      </c>
      <c r="G8" s="40">
        <v>11087298</v>
      </c>
      <c r="H8" s="40">
        <v>1.22</v>
      </c>
      <c r="I8" s="38"/>
      <c r="J8" s="38"/>
      <c r="K8" s="38"/>
    </row>
    <row r="9" spans="1:11" ht="15.75" x14ac:dyDescent="0.25">
      <c r="A9" s="39">
        <v>4</v>
      </c>
      <c r="B9" s="40" t="s">
        <v>96</v>
      </c>
      <c r="C9" s="40">
        <v>51.77</v>
      </c>
      <c r="D9" s="40">
        <v>51.96</v>
      </c>
      <c r="E9" s="40">
        <v>51.4</v>
      </c>
      <c r="F9" s="40">
        <v>51.57</v>
      </c>
      <c r="G9" s="40">
        <v>13671518</v>
      </c>
      <c r="H9" s="40">
        <v>-0.39</v>
      </c>
      <c r="I9" s="38"/>
      <c r="J9" s="38"/>
      <c r="K9" s="38"/>
    </row>
    <row r="10" spans="1:11" ht="15.75" x14ac:dyDescent="0.25">
      <c r="A10" s="39">
        <v>5</v>
      </c>
      <c r="B10" s="40" t="s">
        <v>97</v>
      </c>
      <c r="C10" s="40">
        <v>51</v>
      </c>
      <c r="D10" s="40">
        <v>52.11</v>
      </c>
      <c r="E10" s="40">
        <v>50.81</v>
      </c>
      <c r="F10" s="40">
        <v>51.77</v>
      </c>
      <c r="G10" s="40">
        <v>20043766</v>
      </c>
      <c r="H10" s="40">
        <v>0.17</v>
      </c>
      <c r="I10" s="38"/>
      <c r="J10" s="38"/>
      <c r="K10" s="38"/>
    </row>
    <row r="11" spans="1:11" ht="15.75" x14ac:dyDescent="0.25">
      <c r="A11" s="39">
        <v>6</v>
      </c>
      <c r="B11" s="40" t="s">
        <v>98</v>
      </c>
      <c r="C11" s="40">
        <v>51.97</v>
      </c>
      <c r="D11" s="40">
        <v>52.08</v>
      </c>
      <c r="E11" s="40">
        <v>51.3</v>
      </c>
      <c r="F11" s="40">
        <v>51.68</v>
      </c>
      <c r="G11" s="40">
        <v>22576364</v>
      </c>
      <c r="H11" s="40">
        <v>-0.23</v>
      </c>
      <c r="I11" s="38"/>
      <c r="J11" s="38"/>
      <c r="K11" s="38"/>
    </row>
    <row r="12" spans="1:11" ht="15.75" x14ac:dyDescent="0.25">
      <c r="A12" s="39">
        <v>7</v>
      </c>
      <c r="B12" s="40" t="s">
        <v>99</v>
      </c>
      <c r="C12" s="40">
        <v>52.39</v>
      </c>
      <c r="D12" s="40">
        <v>52.87</v>
      </c>
      <c r="E12" s="40">
        <v>51.8</v>
      </c>
      <c r="F12" s="40">
        <v>51.8</v>
      </c>
      <c r="G12" s="40">
        <v>18341473</v>
      </c>
      <c r="H12" s="40">
        <v>-1.86</v>
      </c>
      <c r="I12" s="38"/>
      <c r="J12" s="38"/>
      <c r="K12" s="38"/>
    </row>
    <row r="13" spans="1:11" ht="15.75" x14ac:dyDescent="0.25">
      <c r="A13" s="4"/>
      <c r="B13" s="4"/>
      <c r="C13" s="4"/>
      <c r="D13" s="4"/>
      <c r="E13" s="4"/>
      <c r="F13" s="4"/>
      <c r="G13" s="4"/>
      <c r="H13" s="4"/>
      <c r="I13" s="38"/>
      <c r="J13" s="38"/>
      <c r="K13" s="38"/>
    </row>
    <row r="14" spans="1:11" ht="15" customHeight="1" x14ac:dyDescent="0.25">
      <c r="A14" s="4"/>
      <c r="B14" s="4"/>
      <c r="C14" s="107" t="s">
        <v>100</v>
      </c>
      <c r="D14" s="108"/>
      <c r="E14" s="41">
        <f>H6-(-H12)</f>
        <v>-1.21</v>
      </c>
      <c r="F14" s="4"/>
      <c r="G14" s="4"/>
      <c r="H14" s="4"/>
      <c r="I14" s="38"/>
      <c r="J14" s="38"/>
      <c r="K14" s="38"/>
    </row>
    <row r="15" spans="1:11" ht="15" customHeight="1" x14ac:dyDescent="0.25">
      <c r="A15" s="4"/>
      <c r="B15" s="4"/>
      <c r="C15" s="107" t="s">
        <v>101</v>
      </c>
      <c r="D15" s="108"/>
      <c r="E15" s="42">
        <f>((F6-F12)/F12*100)</f>
        <v>1.0617760617760701</v>
      </c>
      <c r="F15" s="4"/>
      <c r="G15" s="4"/>
      <c r="H15" s="4"/>
      <c r="I15" s="38"/>
      <c r="J15" s="38"/>
      <c r="K15" s="38"/>
    </row>
    <row r="16" spans="1:11" ht="15.75" x14ac:dyDescent="0.25">
      <c r="A16" s="4"/>
      <c r="B16" s="4"/>
      <c r="C16" s="4"/>
      <c r="D16" s="4"/>
      <c r="E16" s="4"/>
      <c r="F16" s="4"/>
      <c r="G16" s="4"/>
      <c r="H16" s="4"/>
      <c r="I16" s="38"/>
      <c r="J16" s="38"/>
      <c r="K16" s="38"/>
    </row>
    <row r="17" spans="1:13" ht="15.75" x14ac:dyDescent="0.25">
      <c r="A17" s="4"/>
      <c r="B17" s="4"/>
      <c r="C17" s="4"/>
      <c r="D17" s="4"/>
      <c r="E17" s="4"/>
      <c r="F17" s="4"/>
      <c r="G17" s="4"/>
      <c r="H17" s="4"/>
      <c r="I17" s="38"/>
      <c r="J17" s="38"/>
      <c r="K17" s="38"/>
      <c r="M17" s="49"/>
    </row>
    <row r="18" spans="1:13" ht="15.75" x14ac:dyDescent="0.25">
      <c r="A18" s="5" t="s">
        <v>3</v>
      </c>
      <c r="B18" s="4"/>
      <c r="C18" s="4"/>
      <c r="D18" s="4"/>
      <c r="E18" s="4"/>
      <c r="F18" s="4"/>
      <c r="G18" s="4"/>
      <c r="H18" s="4"/>
      <c r="I18" s="38"/>
      <c r="J18" s="38"/>
      <c r="K18" s="38"/>
    </row>
    <row r="19" spans="1:13" ht="15.75" x14ac:dyDescent="0.25">
      <c r="A19" s="4"/>
      <c r="B19" s="4"/>
      <c r="C19" s="4"/>
      <c r="D19" s="4"/>
      <c r="E19" s="4"/>
      <c r="F19" s="4"/>
      <c r="G19" s="4"/>
      <c r="H19" s="4"/>
      <c r="I19" s="38"/>
      <c r="J19" s="38"/>
      <c r="K19" s="38"/>
    </row>
    <row r="20" spans="1:13" ht="15" customHeight="1" x14ac:dyDescent="0.25">
      <c r="A20" s="106" t="s">
        <v>115</v>
      </c>
      <c r="B20" s="106"/>
      <c r="C20" s="106"/>
      <c r="D20" s="106"/>
      <c r="E20" s="106"/>
      <c r="F20" s="106"/>
      <c r="G20" s="106"/>
      <c r="H20" s="106"/>
      <c r="I20" s="38"/>
      <c r="J20" s="38"/>
      <c r="K20" s="38"/>
    </row>
    <row r="21" spans="1:13" ht="15.75" x14ac:dyDescent="0.25">
      <c r="A21" s="106"/>
      <c r="B21" s="106"/>
      <c r="C21" s="106"/>
      <c r="D21" s="106"/>
      <c r="E21" s="106"/>
      <c r="F21" s="106"/>
      <c r="G21" s="106"/>
      <c r="H21" s="106"/>
      <c r="I21" s="38"/>
      <c r="J21" s="38"/>
      <c r="K21" s="38"/>
    </row>
    <row r="22" spans="1:13" ht="15.75" x14ac:dyDescent="0.25">
      <c r="A22" s="106"/>
      <c r="B22" s="106"/>
      <c r="C22" s="106"/>
      <c r="D22" s="106"/>
      <c r="E22" s="106"/>
      <c r="F22" s="106"/>
      <c r="G22" s="106"/>
      <c r="H22" s="106"/>
      <c r="I22" s="38"/>
      <c r="J22" s="38"/>
      <c r="K22" s="38"/>
    </row>
    <row r="23" spans="1:13" ht="15.75" x14ac:dyDescent="0.2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4" spans="1:13" ht="15.75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</row>
    <row r="25" spans="1:13" ht="15.75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</row>
  </sheetData>
  <mergeCells count="5">
    <mergeCell ref="A1:C1"/>
    <mergeCell ref="A3:B3"/>
    <mergeCell ref="A20:H22"/>
    <mergeCell ref="C14:D14"/>
    <mergeCell ref="C15:D1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7"/>
  <sheetViews>
    <sheetView topLeftCell="C1" zoomScale="106" zoomScaleNormal="106" workbookViewId="0">
      <selection activeCell="B14" sqref="B14"/>
    </sheetView>
  </sheetViews>
  <sheetFormatPr defaultRowHeight="15" x14ac:dyDescent="0.25"/>
  <cols>
    <col min="1" max="1" width="55.5703125" customWidth="1"/>
    <col min="2" max="2" width="11.5703125" bestFit="1" customWidth="1"/>
    <col min="5" max="5" width="13.42578125" customWidth="1"/>
    <col min="6" max="6" width="10.85546875" bestFit="1" customWidth="1"/>
  </cols>
  <sheetData>
    <row r="1" spans="1:6" ht="20.25" x14ac:dyDescent="0.3">
      <c r="A1" s="1" t="s">
        <v>0</v>
      </c>
    </row>
    <row r="2" spans="1:6" x14ac:dyDescent="0.25">
      <c r="A2" s="2"/>
    </row>
    <row r="3" spans="1:6" ht="18.75" x14ac:dyDescent="0.25">
      <c r="A3" s="36" t="s">
        <v>70</v>
      </c>
    </row>
    <row r="4" spans="1:6" x14ac:dyDescent="0.25">
      <c r="A4" s="2"/>
    </row>
    <row r="5" spans="1:6" ht="15.75" x14ac:dyDescent="0.25">
      <c r="A5" s="16" t="s">
        <v>6</v>
      </c>
      <c r="B5" s="17">
        <v>41790</v>
      </c>
    </row>
    <row r="6" spans="1:6" ht="15.75" x14ac:dyDescent="0.25">
      <c r="A6" s="24" t="s">
        <v>66</v>
      </c>
      <c r="B6" s="19">
        <v>2693000</v>
      </c>
      <c r="D6" s="204" t="s">
        <v>137</v>
      </c>
      <c r="E6" s="204"/>
      <c r="F6" s="101">
        <f>B14-(-B16)</f>
        <v>2133000</v>
      </c>
    </row>
    <row r="7" spans="1:6" ht="15.75" customHeight="1" x14ac:dyDescent="0.25">
      <c r="A7" s="16" t="s">
        <v>71</v>
      </c>
      <c r="B7" s="16"/>
    </row>
    <row r="8" spans="1:6" ht="15.75" x14ac:dyDescent="0.25">
      <c r="A8" s="8" t="s">
        <v>4</v>
      </c>
      <c r="B8" s="7">
        <v>586000</v>
      </c>
    </row>
    <row r="9" spans="1:6" ht="15.75" x14ac:dyDescent="0.25">
      <c r="A9" s="8" t="s">
        <v>72</v>
      </c>
      <c r="B9" s="7">
        <v>222000</v>
      </c>
    </row>
    <row r="10" spans="1:6" ht="15.75" x14ac:dyDescent="0.25">
      <c r="A10" s="8" t="s">
        <v>73</v>
      </c>
      <c r="B10" s="7">
        <v>-298000</v>
      </c>
    </row>
    <row r="11" spans="1:6" ht="15.75" x14ac:dyDescent="0.25">
      <c r="A11" s="8" t="s">
        <v>74</v>
      </c>
      <c r="B11" s="7">
        <v>525000</v>
      </c>
    </row>
    <row r="12" spans="1:6" ht="15.75" x14ac:dyDescent="0.25">
      <c r="A12" s="8" t="s">
        <v>75</v>
      </c>
      <c r="B12" s="7">
        <v>-505000</v>
      </c>
    </row>
    <row r="13" spans="1:6" ht="16.5" thickBot="1" x14ac:dyDescent="0.3">
      <c r="A13" s="8" t="s">
        <v>76</v>
      </c>
      <c r="B13" s="7">
        <v>-210000</v>
      </c>
    </row>
    <row r="14" spans="1:6" ht="15.75" x14ac:dyDescent="0.25">
      <c r="A14" s="18" t="s">
        <v>77</v>
      </c>
      <c r="B14" s="32">
        <v>3013000</v>
      </c>
    </row>
    <row r="15" spans="1:6" ht="15.75" x14ac:dyDescent="0.25">
      <c r="A15" s="203" t="s">
        <v>78</v>
      </c>
      <c r="B15" s="203"/>
    </row>
    <row r="16" spans="1:6" ht="15.75" x14ac:dyDescent="0.25">
      <c r="A16" s="8" t="s">
        <v>79</v>
      </c>
      <c r="B16" s="7">
        <v>-880000</v>
      </c>
    </row>
    <row r="17" spans="1:2" ht="15.75" x14ac:dyDescent="0.25">
      <c r="A17" s="8" t="s">
        <v>80</v>
      </c>
      <c r="B17" s="7">
        <v>-328000</v>
      </c>
    </row>
    <row r="18" spans="1:2" ht="16.5" thickBot="1" x14ac:dyDescent="0.3">
      <c r="A18" s="8" t="s">
        <v>81</v>
      </c>
      <c r="B18" s="7">
        <v>1000</v>
      </c>
    </row>
    <row r="19" spans="1:2" ht="15.75" x14ac:dyDescent="0.25">
      <c r="A19" s="18" t="s">
        <v>82</v>
      </c>
      <c r="B19" s="32">
        <v>-1207000</v>
      </c>
    </row>
    <row r="20" spans="1:2" ht="15.75" x14ac:dyDescent="0.25">
      <c r="A20" s="203" t="s">
        <v>83</v>
      </c>
      <c r="B20" s="203"/>
    </row>
    <row r="21" spans="1:2" ht="15.75" x14ac:dyDescent="0.25">
      <c r="A21" s="8" t="s">
        <v>84</v>
      </c>
      <c r="B21" s="7">
        <v>-799000</v>
      </c>
    </row>
    <row r="22" spans="1:2" ht="15.75" x14ac:dyDescent="0.25">
      <c r="A22" s="8" t="s">
        <v>85</v>
      </c>
      <c r="B22" s="7">
        <v>-2245000</v>
      </c>
    </row>
    <row r="23" spans="1:2" ht="15.75" x14ac:dyDescent="0.25">
      <c r="A23" s="8" t="s">
        <v>86</v>
      </c>
      <c r="B23" s="7">
        <v>-77000</v>
      </c>
    </row>
    <row r="24" spans="1:2" ht="16.5" thickBot="1" x14ac:dyDescent="0.3">
      <c r="A24" s="8" t="s">
        <v>87</v>
      </c>
      <c r="B24" s="8" t="s">
        <v>1</v>
      </c>
    </row>
    <row r="25" spans="1:2" ht="15.75" x14ac:dyDescent="0.25">
      <c r="A25" s="18" t="s">
        <v>88</v>
      </c>
      <c r="B25" s="32">
        <v>-2914000</v>
      </c>
    </row>
    <row r="26" spans="1:2" ht="16.5" thickBot="1" x14ac:dyDescent="0.3">
      <c r="A26" s="8" t="s">
        <v>89</v>
      </c>
      <c r="B26" s="7">
        <v>-9000</v>
      </c>
    </row>
    <row r="27" spans="1:2" ht="15.75" x14ac:dyDescent="0.25">
      <c r="A27" s="18" t="s">
        <v>90</v>
      </c>
      <c r="B27" s="32">
        <v>-1117000</v>
      </c>
    </row>
  </sheetData>
  <mergeCells count="3">
    <mergeCell ref="A15:B15"/>
    <mergeCell ref="A20:B20"/>
    <mergeCell ref="D6:E6"/>
  </mergeCells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36" sqref="C36:D45"/>
    </sheetView>
  </sheetViews>
  <sheetFormatPr defaultRowHeight="15" x14ac:dyDescent="0.25"/>
  <cols>
    <col min="1" max="1" width="44.7109375" bestFit="1" customWidth="1"/>
    <col min="2" max="4" width="10.7109375" bestFit="1" customWidth="1"/>
  </cols>
  <sheetData>
    <row r="1" spans="1:4" ht="20.25" x14ac:dyDescent="0.3">
      <c r="A1" s="209" t="s">
        <v>139</v>
      </c>
    </row>
    <row r="5" spans="1:4" ht="18" x14ac:dyDescent="0.25">
      <c r="A5" s="210" t="s">
        <v>5</v>
      </c>
    </row>
    <row r="7" spans="1:4" x14ac:dyDescent="0.25">
      <c r="A7" t="s">
        <v>140</v>
      </c>
    </row>
    <row r="8" spans="1:4" x14ac:dyDescent="0.25">
      <c r="A8" s="211" t="s">
        <v>6</v>
      </c>
      <c r="B8" s="212">
        <v>42735</v>
      </c>
      <c r="C8" s="212"/>
      <c r="D8" s="212"/>
    </row>
    <row r="9" spans="1:4" ht="15" customHeight="1" x14ac:dyDescent="0.25">
      <c r="A9" s="214" t="s">
        <v>7</v>
      </c>
      <c r="B9" s="214"/>
      <c r="C9" s="214"/>
      <c r="D9" s="214"/>
    </row>
    <row r="10" spans="1:4" x14ac:dyDescent="0.25">
      <c r="A10" s="211" t="s">
        <v>8</v>
      </c>
      <c r="B10" s="213">
        <v>250470</v>
      </c>
      <c r="C10" s="213"/>
      <c r="D10" s="213"/>
    </row>
    <row r="11" spans="1:4" x14ac:dyDescent="0.25">
      <c r="A11" s="211" t="s">
        <v>9</v>
      </c>
      <c r="B11" s="211" t="s">
        <v>1</v>
      </c>
      <c r="C11" s="211"/>
      <c r="D11" s="211"/>
    </row>
    <row r="12" spans="1:4" x14ac:dyDescent="0.25">
      <c r="A12" s="211" t="s">
        <v>10</v>
      </c>
      <c r="B12" s="213">
        <v>622685</v>
      </c>
      <c r="C12" s="213"/>
      <c r="D12" s="213"/>
    </row>
    <row r="13" spans="1:4" x14ac:dyDescent="0.25">
      <c r="A13" s="211" t="s">
        <v>11</v>
      </c>
      <c r="B13" s="213">
        <v>917491</v>
      </c>
      <c r="C13" s="213"/>
      <c r="D13" s="213"/>
    </row>
    <row r="14" spans="1:4" x14ac:dyDescent="0.25">
      <c r="A14" s="211" t="s">
        <v>12</v>
      </c>
      <c r="B14" s="213">
        <v>174507</v>
      </c>
      <c r="C14" s="213"/>
      <c r="D14" s="213"/>
    </row>
    <row r="15" spans="1:4" x14ac:dyDescent="0.25">
      <c r="A15" s="211" t="s">
        <v>13</v>
      </c>
      <c r="B15" s="213">
        <v>1965153</v>
      </c>
      <c r="C15" s="213"/>
      <c r="D15" s="213"/>
    </row>
    <row r="16" spans="1:4" x14ac:dyDescent="0.25">
      <c r="A16" s="211" t="s">
        <v>14</v>
      </c>
      <c r="B16" s="211" t="s">
        <v>1</v>
      </c>
      <c r="C16" s="211"/>
      <c r="D16" s="211"/>
    </row>
    <row r="17" spans="1:4" x14ac:dyDescent="0.25">
      <c r="A17" s="211" t="s">
        <v>15</v>
      </c>
      <c r="B17" s="213">
        <v>804211</v>
      </c>
      <c r="C17" s="213"/>
      <c r="D17" s="213"/>
    </row>
    <row r="18" spans="1:4" x14ac:dyDescent="0.25">
      <c r="A18" s="211" t="s">
        <v>2</v>
      </c>
      <c r="B18" s="213">
        <v>563591</v>
      </c>
      <c r="C18" s="213"/>
      <c r="D18" s="213"/>
    </row>
    <row r="19" spans="1:4" x14ac:dyDescent="0.25">
      <c r="A19" s="211" t="s">
        <v>16</v>
      </c>
      <c r="B19" s="213">
        <v>64310</v>
      </c>
      <c r="C19" s="213"/>
      <c r="D19" s="213"/>
    </row>
    <row r="20" spans="1:4" x14ac:dyDescent="0.25">
      <c r="A20" s="211" t="s">
        <v>17</v>
      </c>
      <c r="B20" s="211" t="s">
        <v>1</v>
      </c>
      <c r="C20" s="211"/>
      <c r="D20" s="211"/>
    </row>
    <row r="21" spans="1:4" x14ac:dyDescent="0.25">
      <c r="A21" s="211" t="s">
        <v>18</v>
      </c>
      <c r="B21" s="213">
        <v>110204</v>
      </c>
      <c r="C21" s="213"/>
      <c r="D21" s="213"/>
    </row>
    <row r="22" spans="1:4" x14ac:dyDescent="0.25">
      <c r="A22" s="211" t="s">
        <v>19</v>
      </c>
      <c r="B22" s="213">
        <v>136862</v>
      </c>
      <c r="C22" s="213"/>
      <c r="D22" s="213"/>
    </row>
    <row r="23" spans="1:4" x14ac:dyDescent="0.25">
      <c r="A23" s="211" t="s">
        <v>20</v>
      </c>
      <c r="B23" s="213">
        <v>3644331</v>
      </c>
      <c r="C23" s="213"/>
      <c r="D23" s="213"/>
    </row>
    <row r="24" spans="1:4" x14ac:dyDescent="0.25">
      <c r="A24" s="214" t="s">
        <v>21</v>
      </c>
      <c r="B24" s="214"/>
      <c r="C24" s="214"/>
      <c r="D24" s="214"/>
    </row>
    <row r="25" spans="1:4" x14ac:dyDescent="0.25">
      <c r="A25" s="211" t="s">
        <v>22</v>
      </c>
      <c r="B25" s="213">
        <v>618429</v>
      </c>
      <c r="C25" s="213"/>
      <c r="D25" s="213"/>
    </row>
    <row r="26" spans="1:4" x14ac:dyDescent="0.25">
      <c r="A26" s="211" t="s">
        <v>23</v>
      </c>
      <c r="B26" s="213">
        <v>27000</v>
      </c>
      <c r="C26" s="213"/>
      <c r="D26" s="213"/>
    </row>
    <row r="27" spans="1:4" x14ac:dyDescent="0.25">
      <c r="A27" s="211" t="s">
        <v>24</v>
      </c>
      <c r="B27" s="213">
        <v>40387</v>
      </c>
      <c r="C27" s="213"/>
      <c r="D27" s="213"/>
    </row>
    <row r="28" spans="1:4" x14ac:dyDescent="0.25">
      <c r="A28" s="211" t="s">
        <v>25</v>
      </c>
      <c r="B28" s="213">
        <v>685816</v>
      </c>
      <c r="C28" s="213"/>
      <c r="D28" s="213"/>
    </row>
    <row r="29" spans="1:4" x14ac:dyDescent="0.25">
      <c r="A29" s="211" t="s">
        <v>26</v>
      </c>
      <c r="B29" s="213">
        <v>790388</v>
      </c>
      <c r="C29" s="213"/>
      <c r="D29" s="213"/>
    </row>
    <row r="30" spans="1:4" x14ac:dyDescent="0.25">
      <c r="A30" s="211" t="s">
        <v>27</v>
      </c>
      <c r="B30" s="213">
        <v>137227</v>
      </c>
      <c r="C30" s="213"/>
      <c r="D30" s="213"/>
    </row>
    <row r="31" spans="1:4" x14ac:dyDescent="0.25">
      <c r="A31" s="211" t="s">
        <v>28</v>
      </c>
      <c r="B31" s="211" t="s">
        <v>1</v>
      </c>
      <c r="C31" s="211"/>
      <c r="D31" s="211"/>
    </row>
    <row r="32" spans="1:4" x14ac:dyDescent="0.25">
      <c r="A32" s="211" t="s">
        <v>29</v>
      </c>
      <c r="B32" s="211" t="s">
        <v>1</v>
      </c>
      <c r="C32" s="211"/>
      <c r="D32" s="211"/>
    </row>
    <row r="33" spans="1:4" x14ac:dyDescent="0.25">
      <c r="A33" s="211" t="s">
        <v>30</v>
      </c>
      <c r="B33" s="211" t="s">
        <v>1</v>
      </c>
      <c r="C33" s="211"/>
      <c r="D33" s="211"/>
    </row>
    <row r="34" spans="1:4" x14ac:dyDescent="0.25">
      <c r="A34" s="211" t="s">
        <v>31</v>
      </c>
      <c r="B34" s="213">
        <v>1613431</v>
      </c>
      <c r="C34" s="213"/>
      <c r="D34" s="213"/>
    </row>
    <row r="35" spans="1:4" ht="15" customHeight="1" x14ac:dyDescent="0.25">
      <c r="A35" s="214" t="s">
        <v>32</v>
      </c>
      <c r="B35" s="214"/>
      <c r="C35" s="214"/>
      <c r="D35" s="214"/>
    </row>
    <row r="36" spans="1:4" x14ac:dyDescent="0.25">
      <c r="A36" s="211" t="s">
        <v>33</v>
      </c>
      <c r="B36" s="211" t="s">
        <v>1</v>
      </c>
      <c r="C36" s="211"/>
      <c r="D36" s="211"/>
    </row>
    <row r="37" spans="1:4" x14ac:dyDescent="0.25">
      <c r="A37" s="211" t="s">
        <v>34</v>
      </c>
      <c r="B37" s="211" t="s">
        <v>1</v>
      </c>
      <c r="C37" s="211"/>
      <c r="D37" s="211"/>
    </row>
    <row r="38" spans="1:4" x14ac:dyDescent="0.25">
      <c r="A38" s="211" t="s">
        <v>35</v>
      </c>
      <c r="B38" s="211" t="s">
        <v>1</v>
      </c>
      <c r="C38" s="211"/>
      <c r="D38" s="211"/>
    </row>
    <row r="39" spans="1:4" x14ac:dyDescent="0.25">
      <c r="A39" s="211" t="s">
        <v>36</v>
      </c>
      <c r="B39" s="211">
        <v>145</v>
      </c>
      <c r="C39" s="211"/>
      <c r="D39" s="211"/>
    </row>
    <row r="40" spans="1:4" x14ac:dyDescent="0.25">
      <c r="A40" s="211" t="s">
        <v>37</v>
      </c>
      <c r="B40" s="213">
        <v>1259414</v>
      </c>
      <c r="C40" s="213"/>
      <c r="D40" s="213"/>
    </row>
    <row r="41" spans="1:4" x14ac:dyDescent="0.25">
      <c r="A41" s="211" t="s">
        <v>38</v>
      </c>
      <c r="B41" s="211" t="s">
        <v>1</v>
      </c>
      <c r="C41" s="211"/>
      <c r="D41" s="211"/>
    </row>
    <row r="42" spans="1:4" x14ac:dyDescent="0.25">
      <c r="A42" s="211" t="s">
        <v>39</v>
      </c>
      <c r="B42" s="213">
        <v>823484</v>
      </c>
      <c r="C42" s="213"/>
      <c r="D42" s="213"/>
    </row>
    <row r="43" spans="1:4" x14ac:dyDescent="0.25">
      <c r="A43" s="211" t="s">
        <v>40</v>
      </c>
      <c r="B43" s="213">
        <v>-52143</v>
      </c>
      <c r="C43" s="213"/>
      <c r="D43" s="213"/>
    </row>
    <row r="44" spans="1:4" x14ac:dyDescent="0.25">
      <c r="A44" s="211" t="s">
        <v>41</v>
      </c>
      <c r="B44" s="213">
        <v>2030900</v>
      </c>
      <c r="C44" s="213"/>
      <c r="D44" s="213"/>
    </row>
    <row r="45" spans="1:4" x14ac:dyDescent="0.25">
      <c r="A45" s="211" t="s">
        <v>42</v>
      </c>
      <c r="B45" s="213">
        <v>1402999</v>
      </c>
      <c r="C45" s="213"/>
      <c r="D45" s="213"/>
    </row>
  </sheetData>
  <mergeCells count="3">
    <mergeCell ref="A9:D9"/>
    <mergeCell ref="A24:D24"/>
    <mergeCell ref="A35:D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C12" sqref="C12"/>
    </sheetView>
  </sheetViews>
  <sheetFormatPr defaultRowHeight="15" x14ac:dyDescent="0.25"/>
  <cols>
    <col min="1" max="1" width="44.7109375" bestFit="1" customWidth="1"/>
    <col min="2" max="3" width="10.7109375" bestFit="1" customWidth="1"/>
  </cols>
  <sheetData>
    <row r="1" spans="1:3" ht="20.25" x14ac:dyDescent="0.3">
      <c r="A1" s="209" t="s">
        <v>139</v>
      </c>
    </row>
    <row r="5" spans="1:3" ht="18" x14ac:dyDescent="0.25">
      <c r="A5" s="210" t="s">
        <v>5</v>
      </c>
    </row>
    <row r="7" spans="1:3" x14ac:dyDescent="0.25">
      <c r="A7" t="s">
        <v>140</v>
      </c>
    </row>
    <row r="8" spans="1:3" x14ac:dyDescent="0.25">
      <c r="A8" s="211" t="s">
        <v>6</v>
      </c>
      <c r="B8" s="212">
        <v>42369</v>
      </c>
      <c r="C8" s="212"/>
    </row>
    <row r="9" spans="1:3" x14ac:dyDescent="0.25">
      <c r="A9" s="214" t="s">
        <v>7</v>
      </c>
      <c r="B9" s="214"/>
      <c r="C9" s="214"/>
    </row>
    <row r="10" spans="1:3" x14ac:dyDescent="0.25">
      <c r="A10" s="211" t="s">
        <v>8</v>
      </c>
      <c r="B10" s="213">
        <v>129852</v>
      </c>
      <c r="C10" s="213"/>
    </row>
    <row r="11" spans="1:3" x14ac:dyDescent="0.25">
      <c r="A11" s="211" t="s">
        <v>9</v>
      </c>
      <c r="B11" s="211" t="s">
        <v>1</v>
      </c>
      <c r="C11" s="211"/>
    </row>
    <row r="12" spans="1:3" x14ac:dyDescent="0.25">
      <c r="A12" s="211" t="s">
        <v>10</v>
      </c>
      <c r="B12" s="213">
        <v>433638</v>
      </c>
      <c r="C12" s="213"/>
    </row>
    <row r="13" spans="1:3" x14ac:dyDescent="0.25">
      <c r="A13" s="211" t="s">
        <v>11</v>
      </c>
      <c r="B13" s="213">
        <v>783031</v>
      </c>
      <c r="C13" s="213"/>
    </row>
    <row r="14" spans="1:3" x14ac:dyDescent="0.25">
      <c r="A14" s="211" t="s">
        <v>12</v>
      </c>
      <c r="B14" s="213">
        <v>152242</v>
      </c>
      <c r="C14" s="213"/>
    </row>
    <row r="15" spans="1:3" x14ac:dyDescent="0.25">
      <c r="A15" s="211" t="s">
        <v>13</v>
      </c>
      <c r="B15" s="213">
        <v>1498763</v>
      </c>
      <c r="C15" s="213"/>
    </row>
    <row r="16" spans="1:3" x14ac:dyDescent="0.25">
      <c r="A16" s="211" t="s">
        <v>14</v>
      </c>
      <c r="B16" s="211" t="s">
        <v>1</v>
      </c>
      <c r="C16" s="211"/>
    </row>
    <row r="17" spans="1:3" x14ac:dyDescent="0.25">
      <c r="A17" s="211" t="s">
        <v>15</v>
      </c>
      <c r="B17" s="213">
        <v>538531</v>
      </c>
      <c r="C17" s="213"/>
    </row>
    <row r="18" spans="1:3" x14ac:dyDescent="0.25">
      <c r="A18" s="211" t="s">
        <v>2</v>
      </c>
      <c r="B18" s="213">
        <v>585181</v>
      </c>
      <c r="C18" s="213"/>
    </row>
    <row r="19" spans="1:3" x14ac:dyDescent="0.25">
      <c r="A19" s="211" t="s">
        <v>16</v>
      </c>
      <c r="B19" s="213">
        <v>75686</v>
      </c>
      <c r="C19" s="213"/>
    </row>
    <row r="20" spans="1:3" x14ac:dyDescent="0.25">
      <c r="A20" s="211" t="s">
        <v>17</v>
      </c>
      <c r="B20" s="211" t="s">
        <v>1</v>
      </c>
      <c r="C20" s="211"/>
    </row>
    <row r="21" spans="1:3" x14ac:dyDescent="0.25">
      <c r="A21" s="211" t="s">
        <v>18</v>
      </c>
      <c r="B21" s="213">
        <v>75652</v>
      </c>
      <c r="C21" s="213"/>
    </row>
    <row r="22" spans="1:3" x14ac:dyDescent="0.25">
      <c r="A22" s="211" t="s">
        <v>19</v>
      </c>
      <c r="B22" s="213">
        <v>92157</v>
      </c>
      <c r="C22" s="213"/>
    </row>
    <row r="23" spans="1:3" x14ac:dyDescent="0.25">
      <c r="A23" s="211" t="s">
        <v>20</v>
      </c>
      <c r="B23" s="213">
        <v>2865970</v>
      </c>
      <c r="C23" s="213"/>
    </row>
    <row r="24" spans="1:3" x14ac:dyDescent="0.25">
      <c r="A24" s="214" t="s">
        <v>21</v>
      </c>
      <c r="B24" s="214"/>
      <c r="C24" s="214"/>
    </row>
    <row r="25" spans="1:3" x14ac:dyDescent="0.25">
      <c r="A25" s="211" t="s">
        <v>22</v>
      </c>
      <c r="B25" s="213">
        <v>393395</v>
      </c>
      <c r="C25" s="213"/>
    </row>
    <row r="26" spans="1:3" x14ac:dyDescent="0.25">
      <c r="A26" s="211" t="s">
        <v>23</v>
      </c>
      <c r="B26" s="213">
        <v>42000</v>
      </c>
      <c r="C26" s="213"/>
    </row>
    <row r="27" spans="1:3" x14ac:dyDescent="0.25">
      <c r="A27" s="211" t="s">
        <v>24</v>
      </c>
      <c r="B27" s="213">
        <v>43415</v>
      </c>
      <c r="C27" s="213"/>
    </row>
    <row r="28" spans="1:3" x14ac:dyDescent="0.25">
      <c r="A28" s="211" t="s">
        <v>25</v>
      </c>
      <c r="B28" s="213">
        <v>478810</v>
      </c>
      <c r="C28" s="213"/>
    </row>
    <row r="29" spans="1:3" x14ac:dyDescent="0.25">
      <c r="A29" s="211" t="s">
        <v>26</v>
      </c>
      <c r="B29" s="213">
        <v>624070</v>
      </c>
      <c r="C29" s="213"/>
    </row>
    <row r="30" spans="1:3" x14ac:dyDescent="0.25">
      <c r="A30" s="211" t="s">
        <v>27</v>
      </c>
      <c r="B30" s="213">
        <v>94868</v>
      </c>
      <c r="C30" s="213"/>
    </row>
    <row r="31" spans="1:3" x14ac:dyDescent="0.25">
      <c r="A31" s="211" t="s">
        <v>28</v>
      </c>
      <c r="B31" s="211" t="s">
        <v>1</v>
      </c>
      <c r="C31" s="211"/>
    </row>
    <row r="32" spans="1:3" x14ac:dyDescent="0.25">
      <c r="A32" s="211" t="s">
        <v>29</v>
      </c>
      <c r="B32" s="211" t="s">
        <v>1</v>
      </c>
      <c r="C32" s="211"/>
    </row>
    <row r="33" spans="1:3" x14ac:dyDescent="0.25">
      <c r="A33" s="211" t="s">
        <v>30</v>
      </c>
      <c r="B33" s="211" t="s">
        <v>1</v>
      </c>
      <c r="C33" s="211"/>
    </row>
    <row r="34" spans="1:3" x14ac:dyDescent="0.25">
      <c r="A34" s="211" t="s">
        <v>31</v>
      </c>
      <c r="B34" s="213">
        <v>1197748</v>
      </c>
      <c r="C34" s="213"/>
    </row>
    <row r="35" spans="1:3" x14ac:dyDescent="0.25">
      <c r="A35" s="214" t="s">
        <v>32</v>
      </c>
      <c r="B35" s="214"/>
      <c r="C35" s="214"/>
    </row>
    <row r="36" spans="1:3" x14ac:dyDescent="0.25">
      <c r="A36" s="211" t="s">
        <v>33</v>
      </c>
      <c r="B36" s="211" t="s">
        <v>1</v>
      </c>
      <c r="C36" s="211"/>
    </row>
    <row r="37" spans="1:3" x14ac:dyDescent="0.25">
      <c r="A37" s="211" t="s">
        <v>34</v>
      </c>
      <c r="B37" s="211" t="s">
        <v>1</v>
      </c>
      <c r="C37" s="211"/>
    </row>
    <row r="38" spans="1:3" x14ac:dyDescent="0.25">
      <c r="A38" s="211" t="s">
        <v>35</v>
      </c>
      <c r="B38" s="211" t="s">
        <v>1</v>
      </c>
      <c r="C38" s="211"/>
    </row>
    <row r="39" spans="1:3" x14ac:dyDescent="0.25">
      <c r="A39" s="211" t="s">
        <v>36</v>
      </c>
      <c r="B39" s="211">
        <v>144</v>
      </c>
      <c r="C39" s="211"/>
    </row>
    <row r="40" spans="1:3" x14ac:dyDescent="0.25">
      <c r="A40" s="211" t="s">
        <v>37</v>
      </c>
      <c r="B40" s="213">
        <v>1076533</v>
      </c>
      <c r="C40" s="213"/>
    </row>
    <row r="41" spans="1:3" x14ac:dyDescent="0.25">
      <c r="A41" s="211" t="s">
        <v>38</v>
      </c>
      <c r="B41" s="211" t="s">
        <v>1</v>
      </c>
      <c r="C41" s="211"/>
    </row>
    <row r="42" spans="1:3" x14ac:dyDescent="0.25">
      <c r="A42" s="211" t="s">
        <v>39</v>
      </c>
      <c r="B42" s="213">
        <v>636558</v>
      </c>
      <c r="C42" s="213"/>
    </row>
    <row r="43" spans="1:3" x14ac:dyDescent="0.25">
      <c r="A43" s="211" t="s">
        <v>40</v>
      </c>
      <c r="B43" s="213">
        <v>-45013</v>
      </c>
      <c r="C43" s="213"/>
    </row>
    <row r="44" spans="1:3" x14ac:dyDescent="0.25">
      <c r="A44" s="211" t="s">
        <v>41</v>
      </c>
      <c r="B44" s="213">
        <v>1668222</v>
      </c>
      <c r="C44" s="213"/>
    </row>
    <row r="45" spans="1:3" x14ac:dyDescent="0.25">
      <c r="A45" s="211" t="s">
        <v>42</v>
      </c>
      <c r="B45" s="213">
        <v>1007355</v>
      </c>
      <c r="C45" s="213"/>
    </row>
  </sheetData>
  <mergeCells count="3">
    <mergeCell ref="A9:C9"/>
    <mergeCell ref="A24:C24"/>
    <mergeCell ref="A35:C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opLeftCell="A6" workbookViewId="0">
      <selection activeCell="E9" sqref="E9"/>
    </sheetView>
  </sheetViews>
  <sheetFormatPr defaultRowHeight="15" x14ac:dyDescent="0.25"/>
  <cols>
    <col min="1" max="1" width="44.7109375" bestFit="1" customWidth="1"/>
    <col min="2" max="2" width="10.7109375" bestFit="1" customWidth="1"/>
  </cols>
  <sheetData>
    <row r="1" spans="1:2" ht="20.25" x14ac:dyDescent="0.3">
      <c r="A1" s="209" t="s">
        <v>139</v>
      </c>
    </row>
    <row r="5" spans="1:2" ht="18" x14ac:dyDescent="0.25">
      <c r="A5" s="210" t="s">
        <v>5</v>
      </c>
    </row>
    <row r="7" spans="1:2" x14ac:dyDescent="0.25">
      <c r="A7" t="s">
        <v>140</v>
      </c>
    </row>
    <row r="8" spans="1:2" x14ac:dyDescent="0.25">
      <c r="A8" s="211" t="s">
        <v>6</v>
      </c>
      <c r="B8" s="212">
        <v>42004</v>
      </c>
    </row>
    <row r="9" spans="1:2" x14ac:dyDescent="0.25">
      <c r="A9" s="214" t="s">
        <v>7</v>
      </c>
      <c r="B9" s="214"/>
    </row>
    <row r="10" spans="1:2" x14ac:dyDescent="0.25">
      <c r="A10" s="211" t="s">
        <v>8</v>
      </c>
      <c r="B10" s="213">
        <v>593175</v>
      </c>
    </row>
    <row r="11" spans="1:2" x14ac:dyDescent="0.25">
      <c r="A11" s="211" t="s">
        <v>9</v>
      </c>
      <c r="B11" s="211" t="s">
        <v>1</v>
      </c>
    </row>
    <row r="12" spans="1:2" x14ac:dyDescent="0.25">
      <c r="A12" s="211" t="s">
        <v>10</v>
      </c>
      <c r="B12" s="213">
        <v>332333</v>
      </c>
    </row>
    <row r="13" spans="1:2" x14ac:dyDescent="0.25">
      <c r="A13" s="211" t="s">
        <v>11</v>
      </c>
      <c r="B13" s="213">
        <v>536714</v>
      </c>
    </row>
    <row r="14" spans="1:2" x14ac:dyDescent="0.25">
      <c r="A14" s="211" t="s">
        <v>12</v>
      </c>
      <c r="B14" s="213">
        <v>87177</v>
      </c>
    </row>
    <row r="15" spans="1:2" x14ac:dyDescent="0.25">
      <c r="A15" s="211" t="s">
        <v>13</v>
      </c>
      <c r="B15" s="213">
        <v>1549399</v>
      </c>
    </row>
    <row r="16" spans="1:2" x14ac:dyDescent="0.25">
      <c r="A16" s="211" t="s">
        <v>14</v>
      </c>
      <c r="B16" s="211" t="s">
        <v>1</v>
      </c>
    </row>
    <row r="17" spans="1:2" x14ac:dyDescent="0.25">
      <c r="A17" s="211" t="s">
        <v>15</v>
      </c>
      <c r="B17" s="213">
        <v>305564</v>
      </c>
    </row>
    <row r="18" spans="1:2" x14ac:dyDescent="0.25">
      <c r="A18" s="211" t="s">
        <v>2</v>
      </c>
      <c r="B18" s="213">
        <v>123256</v>
      </c>
    </row>
    <row r="19" spans="1:2" x14ac:dyDescent="0.25">
      <c r="A19" s="211" t="s">
        <v>16</v>
      </c>
      <c r="B19" s="213">
        <v>26230</v>
      </c>
    </row>
    <row r="20" spans="1:2" x14ac:dyDescent="0.25">
      <c r="A20" s="211" t="s">
        <v>17</v>
      </c>
      <c r="B20" s="211" t="s">
        <v>1</v>
      </c>
    </row>
    <row r="21" spans="1:2" x14ac:dyDescent="0.25">
      <c r="A21" s="211" t="s">
        <v>18</v>
      </c>
      <c r="B21" s="213">
        <v>57064</v>
      </c>
    </row>
    <row r="22" spans="1:2" x14ac:dyDescent="0.25">
      <c r="A22" s="211" t="s">
        <v>19</v>
      </c>
      <c r="B22" s="213">
        <v>33570</v>
      </c>
    </row>
    <row r="23" spans="1:2" x14ac:dyDescent="0.25">
      <c r="A23" s="211" t="s">
        <v>20</v>
      </c>
      <c r="B23" s="213">
        <v>2095083</v>
      </c>
    </row>
    <row r="24" spans="1:2" x14ac:dyDescent="0.25">
      <c r="A24" s="214" t="s">
        <v>21</v>
      </c>
      <c r="B24" s="214"/>
    </row>
    <row r="25" spans="1:2" x14ac:dyDescent="0.25">
      <c r="A25" s="211" t="s">
        <v>22</v>
      </c>
      <c r="B25" s="213">
        <v>358113</v>
      </c>
    </row>
    <row r="26" spans="1:2" x14ac:dyDescent="0.25">
      <c r="A26" s="211" t="s">
        <v>23</v>
      </c>
      <c r="B26" s="213">
        <v>28951</v>
      </c>
    </row>
    <row r="27" spans="1:2" x14ac:dyDescent="0.25">
      <c r="A27" s="211" t="s">
        <v>24</v>
      </c>
      <c r="B27" s="213">
        <v>34563</v>
      </c>
    </row>
    <row r="28" spans="1:2" x14ac:dyDescent="0.25">
      <c r="A28" s="211" t="s">
        <v>25</v>
      </c>
      <c r="B28" s="213">
        <v>421627</v>
      </c>
    </row>
    <row r="29" spans="1:2" x14ac:dyDescent="0.25">
      <c r="A29" s="211" t="s">
        <v>26</v>
      </c>
      <c r="B29" s="213">
        <v>255250</v>
      </c>
    </row>
    <row r="30" spans="1:2" x14ac:dyDescent="0.25">
      <c r="A30" s="211" t="s">
        <v>27</v>
      </c>
      <c r="B30" s="213">
        <v>67906</v>
      </c>
    </row>
    <row r="31" spans="1:2" x14ac:dyDescent="0.25">
      <c r="A31" s="211" t="s">
        <v>28</v>
      </c>
      <c r="B31" s="211" t="s">
        <v>1</v>
      </c>
    </row>
    <row r="32" spans="1:2" x14ac:dyDescent="0.25">
      <c r="A32" s="211" t="s">
        <v>29</v>
      </c>
      <c r="B32" s="211" t="s">
        <v>1</v>
      </c>
    </row>
    <row r="33" spans="1:2" x14ac:dyDescent="0.25">
      <c r="A33" s="211" t="s">
        <v>30</v>
      </c>
      <c r="B33" s="211" t="s">
        <v>1</v>
      </c>
    </row>
    <row r="34" spans="1:2" x14ac:dyDescent="0.25">
      <c r="A34" s="211" t="s">
        <v>31</v>
      </c>
      <c r="B34" s="213">
        <v>744783</v>
      </c>
    </row>
    <row r="35" spans="1:2" x14ac:dyDescent="0.25">
      <c r="A35" s="214" t="s">
        <v>32</v>
      </c>
      <c r="B35" s="214"/>
    </row>
    <row r="36" spans="1:2" x14ac:dyDescent="0.25">
      <c r="A36" s="211" t="s">
        <v>33</v>
      </c>
      <c r="B36" s="211" t="s">
        <v>1</v>
      </c>
    </row>
    <row r="37" spans="1:2" x14ac:dyDescent="0.25">
      <c r="A37" s="211" t="s">
        <v>34</v>
      </c>
      <c r="B37" s="211" t="s">
        <v>1</v>
      </c>
    </row>
    <row r="38" spans="1:2" x14ac:dyDescent="0.25">
      <c r="A38" s="211" t="s">
        <v>35</v>
      </c>
      <c r="B38" s="211" t="s">
        <v>1</v>
      </c>
    </row>
    <row r="39" spans="1:2" x14ac:dyDescent="0.25">
      <c r="A39" s="211" t="s">
        <v>36</v>
      </c>
      <c r="B39" s="211">
        <v>71</v>
      </c>
    </row>
    <row r="40" spans="1:2" x14ac:dyDescent="0.25">
      <c r="A40" s="211" t="s">
        <v>37</v>
      </c>
      <c r="B40" s="213">
        <v>856687</v>
      </c>
    </row>
    <row r="41" spans="1:2" x14ac:dyDescent="0.25">
      <c r="A41" s="211" t="s">
        <v>38</v>
      </c>
      <c r="B41" s="211" t="s">
        <v>1</v>
      </c>
    </row>
    <row r="42" spans="1:2" x14ac:dyDescent="0.25">
      <c r="A42" s="211" t="s">
        <v>39</v>
      </c>
      <c r="B42" s="213">
        <v>508350</v>
      </c>
    </row>
    <row r="43" spans="1:2" x14ac:dyDescent="0.25">
      <c r="A43" s="211" t="s">
        <v>40</v>
      </c>
      <c r="B43" s="213">
        <v>-14808</v>
      </c>
    </row>
    <row r="44" spans="1:2" x14ac:dyDescent="0.25">
      <c r="A44" s="211" t="s">
        <v>41</v>
      </c>
      <c r="B44" s="213">
        <v>1350300</v>
      </c>
    </row>
    <row r="45" spans="1:2" x14ac:dyDescent="0.25">
      <c r="A45" s="211" t="s">
        <v>42</v>
      </c>
      <c r="B45" s="213">
        <v>1200814</v>
      </c>
    </row>
  </sheetData>
  <mergeCells count="3">
    <mergeCell ref="A9:B9"/>
    <mergeCell ref="A24:B24"/>
    <mergeCell ref="A35:B3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3"/>
  <sheetViews>
    <sheetView topLeftCell="A23" workbookViewId="0">
      <selection activeCell="A36" sqref="A36"/>
    </sheetView>
  </sheetViews>
  <sheetFormatPr defaultRowHeight="15" x14ac:dyDescent="0.25"/>
  <cols>
    <col min="1" max="1" width="38.140625" customWidth="1"/>
    <col min="2" max="4" width="10.7109375" bestFit="1" customWidth="1"/>
  </cols>
  <sheetData>
    <row r="3" spans="1:4" ht="18" x14ac:dyDescent="0.25">
      <c r="A3" s="210" t="s">
        <v>69</v>
      </c>
    </row>
    <row r="5" spans="1:4" x14ac:dyDescent="0.25">
      <c r="A5" t="s">
        <v>140</v>
      </c>
    </row>
    <row r="6" spans="1:4" x14ac:dyDescent="0.25">
      <c r="A6" s="211" t="s">
        <v>43</v>
      </c>
      <c r="B6" s="212">
        <v>42735</v>
      </c>
      <c r="C6" s="212"/>
      <c r="D6" s="212"/>
    </row>
    <row r="7" spans="1:4" x14ac:dyDescent="0.25">
      <c r="A7" s="211" t="s">
        <v>44</v>
      </c>
      <c r="B7" s="213">
        <v>4825335</v>
      </c>
      <c r="C7" s="213"/>
      <c r="D7" s="213"/>
    </row>
    <row r="8" spans="1:4" x14ac:dyDescent="0.25">
      <c r="A8" s="211" t="s">
        <v>45</v>
      </c>
      <c r="B8" s="213">
        <v>2584724</v>
      </c>
      <c r="C8" s="213"/>
      <c r="D8" s="213"/>
    </row>
    <row r="9" spans="1:4" x14ac:dyDescent="0.25">
      <c r="A9" s="211" t="s">
        <v>46</v>
      </c>
      <c r="B9" s="213">
        <v>2240611</v>
      </c>
      <c r="C9" s="213"/>
      <c r="D9" s="213"/>
    </row>
    <row r="10" spans="1:4" ht="15" customHeight="1" x14ac:dyDescent="0.25">
      <c r="A10" s="214" t="s">
        <v>47</v>
      </c>
      <c r="B10" s="214"/>
      <c r="C10" s="214"/>
      <c r="D10" s="214"/>
    </row>
    <row r="11" spans="1:4" x14ac:dyDescent="0.25">
      <c r="A11" s="211" t="s">
        <v>48</v>
      </c>
      <c r="B11" s="211" t="s">
        <v>1</v>
      </c>
      <c r="C11" s="211"/>
      <c r="D11" s="211"/>
    </row>
    <row r="12" spans="1:4" x14ac:dyDescent="0.25">
      <c r="A12" s="211" t="s">
        <v>49</v>
      </c>
      <c r="B12" s="213">
        <v>1823140</v>
      </c>
      <c r="C12" s="213"/>
      <c r="D12" s="213"/>
    </row>
    <row r="13" spans="1:4" x14ac:dyDescent="0.25">
      <c r="A13" s="211" t="s">
        <v>50</v>
      </c>
      <c r="B13" s="211" t="s">
        <v>1</v>
      </c>
      <c r="C13" s="211"/>
      <c r="D13" s="211"/>
    </row>
    <row r="14" spans="1:4" x14ac:dyDescent="0.25">
      <c r="A14" s="211" t="s">
        <v>51</v>
      </c>
      <c r="B14" s="211" t="s">
        <v>1</v>
      </c>
      <c r="C14" s="211"/>
      <c r="D14" s="211"/>
    </row>
    <row r="15" spans="1:4" x14ac:dyDescent="0.25">
      <c r="A15" s="211" t="s">
        <v>52</v>
      </c>
      <c r="B15" s="211" t="s">
        <v>1</v>
      </c>
      <c r="C15" s="211"/>
      <c r="D15" s="211"/>
    </row>
    <row r="16" spans="1:4" x14ac:dyDescent="0.25">
      <c r="A16" s="211" t="s">
        <v>53</v>
      </c>
      <c r="B16" s="213">
        <v>417471</v>
      </c>
      <c r="C16" s="213"/>
      <c r="D16" s="213"/>
    </row>
    <row r="17" spans="1:4" ht="15" customHeight="1" x14ac:dyDescent="0.25">
      <c r="A17" s="214" t="s">
        <v>54</v>
      </c>
      <c r="B17" s="214"/>
      <c r="C17" s="214"/>
      <c r="D17" s="214"/>
    </row>
    <row r="18" spans="1:4" x14ac:dyDescent="0.25">
      <c r="A18" s="211" t="s">
        <v>55</v>
      </c>
      <c r="B18" s="213">
        <v>-2755</v>
      </c>
      <c r="C18" s="213"/>
      <c r="D18" s="213"/>
    </row>
    <row r="19" spans="1:4" x14ac:dyDescent="0.25">
      <c r="A19" s="211" t="s">
        <v>56</v>
      </c>
      <c r="B19" s="213">
        <v>414716</v>
      </c>
      <c r="C19" s="213"/>
      <c r="D19" s="213"/>
    </row>
    <row r="20" spans="1:4" x14ac:dyDescent="0.25">
      <c r="A20" s="211" t="s">
        <v>57</v>
      </c>
      <c r="B20" s="213">
        <v>26434</v>
      </c>
      <c r="C20" s="213"/>
      <c r="D20" s="213"/>
    </row>
    <row r="21" spans="1:4" x14ac:dyDescent="0.25">
      <c r="A21" s="211" t="s">
        <v>58</v>
      </c>
      <c r="B21" s="213">
        <v>388282</v>
      </c>
      <c r="C21" s="213"/>
      <c r="D21" s="213"/>
    </row>
    <row r="22" spans="1:4" x14ac:dyDescent="0.25">
      <c r="A22" s="211" t="s">
        <v>59</v>
      </c>
      <c r="B22" s="213">
        <v>131303</v>
      </c>
      <c r="C22" s="213"/>
      <c r="D22" s="213"/>
    </row>
    <row r="23" spans="1:4" x14ac:dyDescent="0.25">
      <c r="A23" s="211" t="s">
        <v>29</v>
      </c>
      <c r="B23" s="211" t="s">
        <v>1</v>
      </c>
      <c r="C23" s="211"/>
      <c r="D23" s="211"/>
    </row>
    <row r="24" spans="1:4" x14ac:dyDescent="0.25">
      <c r="A24" s="211" t="s">
        <v>60</v>
      </c>
      <c r="B24" s="213">
        <v>256979</v>
      </c>
      <c r="C24" s="213"/>
      <c r="D24" s="213"/>
    </row>
    <row r="25" spans="1:4" ht="15" customHeight="1" x14ac:dyDescent="0.25">
      <c r="A25" s="214" t="s">
        <v>61</v>
      </c>
      <c r="B25" s="214"/>
      <c r="C25" s="214"/>
      <c r="D25" s="214"/>
    </row>
    <row r="26" spans="1:4" x14ac:dyDescent="0.25">
      <c r="A26" s="211" t="s">
        <v>62</v>
      </c>
      <c r="B26" s="211" t="s">
        <v>1</v>
      </c>
      <c r="C26" s="211"/>
      <c r="D26" s="211"/>
    </row>
    <row r="27" spans="1:4" x14ac:dyDescent="0.25">
      <c r="A27" s="211" t="s">
        <v>63</v>
      </c>
      <c r="B27" s="211" t="s">
        <v>1</v>
      </c>
      <c r="C27" s="211"/>
      <c r="D27" s="211"/>
    </row>
    <row r="28" spans="1:4" x14ac:dyDescent="0.25">
      <c r="A28" s="211" t="s">
        <v>64</v>
      </c>
      <c r="B28" s="211" t="s">
        <v>1</v>
      </c>
      <c r="C28" s="211"/>
      <c r="D28" s="211"/>
    </row>
    <row r="29" spans="1:4" x14ac:dyDescent="0.25">
      <c r="A29" s="211" t="s">
        <v>65</v>
      </c>
      <c r="B29" s="211" t="s">
        <v>1</v>
      </c>
      <c r="C29" s="211"/>
      <c r="D29" s="211"/>
    </row>
    <row r="30" spans="1:4" ht="15" customHeight="1" x14ac:dyDescent="0.25">
      <c r="A30" s="214" t="s">
        <v>66</v>
      </c>
      <c r="B30" s="214"/>
      <c r="C30" s="214"/>
      <c r="D30" s="214"/>
    </row>
    <row r="31" spans="1:4" x14ac:dyDescent="0.25">
      <c r="A31" s="211" t="s">
        <v>66</v>
      </c>
      <c r="B31" s="213">
        <v>256979</v>
      </c>
      <c r="C31" s="213"/>
      <c r="D31" s="213"/>
    </row>
    <row r="32" spans="1:4" x14ac:dyDescent="0.25">
      <c r="A32" s="211" t="s">
        <v>67</v>
      </c>
      <c r="B32" s="211" t="s">
        <v>1</v>
      </c>
      <c r="C32" s="211"/>
      <c r="D32" s="211"/>
    </row>
    <row r="33" spans="1:4" ht="14.25" customHeight="1" x14ac:dyDescent="0.25">
      <c r="A33" s="211" t="s">
        <v>68</v>
      </c>
      <c r="B33" s="213">
        <v>197979</v>
      </c>
      <c r="C33" s="213"/>
      <c r="D33" s="213"/>
    </row>
  </sheetData>
  <mergeCells count="4">
    <mergeCell ref="A10:D10"/>
    <mergeCell ref="A17:D17"/>
    <mergeCell ref="A25:D25"/>
    <mergeCell ref="A30:D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34"/>
  <sheetViews>
    <sheetView tabSelected="1" topLeftCell="A8" workbookViewId="0">
      <selection activeCell="A8" sqref="A8:XFD8"/>
    </sheetView>
  </sheetViews>
  <sheetFormatPr defaultRowHeight="15" x14ac:dyDescent="0.25"/>
  <cols>
    <col min="1" max="1" width="39.28515625" customWidth="1"/>
    <col min="2" max="4" width="10.7109375" bestFit="1" customWidth="1"/>
  </cols>
  <sheetData>
    <row r="4" spans="1:4" ht="18" x14ac:dyDescent="0.25">
      <c r="A4" s="210" t="s">
        <v>69</v>
      </c>
    </row>
    <row r="6" spans="1:4" x14ac:dyDescent="0.25">
      <c r="A6" t="s">
        <v>140</v>
      </c>
    </row>
    <row r="7" spans="1:4" x14ac:dyDescent="0.25">
      <c r="A7" s="211" t="s">
        <v>43</v>
      </c>
      <c r="B7" s="212">
        <v>42735</v>
      </c>
      <c r="C7" s="212">
        <v>42369</v>
      </c>
      <c r="D7" s="212">
        <v>42004</v>
      </c>
    </row>
    <row r="8" spans="1:4" x14ac:dyDescent="0.25">
      <c r="A8" s="211" t="s">
        <v>44</v>
      </c>
      <c r="B8" s="213">
        <v>4825335</v>
      </c>
      <c r="C8" s="213">
        <v>3963313</v>
      </c>
      <c r="D8" s="213">
        <v>3084370</v>
      </c>
    </row>
    <row r="9" spans="1:4" x14ac:dyDescent="0.25">
      <c r="A9" s="211" t="s">
        <v>45</v>
      </c>
      <c r="B9" s="213">
        <v>2584724</v>
      </c>
      <c r="C9" s="213">
        <v>2057766</v>
      </c>
      <c r="D9" s="213">
        <v>1572164</v>
      </c>
    </row>
    <row r="10" spans="1:4" x14ac:dyDescent="0.25">
      <c r="A10" s="211" t="s">
        <v>46</v>
      </c>
      <c r="B10" s="213">
        <v>2240611</v>
      </c>
      <c r="C10" s="213">
        <v>1905547</v>
      </c>
      <c r="D10" s="213">
        <v>1512206</v>
      </c>
    </row>
    <row r="11" spans="1:4" ht="15" customHeight="1" x14ac:dyDescent="0.25">
      <c r="A11" s="214" t="s">
        <v>47</v>
      </c>
      <c r="B11" s="214"/>
      <c r="C11" s="214"/>
      <c r="D11" s="214"/>
    </row>
    <row r="12" spans="1:4" x14ac:dyDescent="0.25">
      <c r="A12" s="211" t="s">
        <v>48</v>
      </c>
      <c r="B12" s="211" t="s">
        <v>1</v>
      </c>
      <c r="C12" s="211" t="s">
        <v>1</v>
      </c>
      <c r="D12" s="211" t="s">
        <v>1</v>
      </c>
    </row>
    <row r="13" spans="1:4" x14ac:dyDescent="0.25">
      <c r="A13" s="211" t="s">
        <v>49</v>
      </c>
      <c r="B13" s="213">
        <v>1823140</v>
      </c>
      <c r="C13" s="213">
        <v>1497000</v>
      </c>
      <c r="D13" s="213">
        <v>1158251</v>
      </c>
    </row>
    <row r="14" spans="1:4" x14ac:dyDescent="0.25">
      <c r="A14" s="211" t="s">
        <v>50</v>
      </c>
      <c r="B14" s="211" t="s">
        <v>1</v>
      </c>
      <c r="C14" s="211" t="s">
        <v>1</v>
      </c>
      <c r="D14" s="211" t="s">
        <v>1</v>
      </c>
    </row>
    <row r="15" spans="1:4" x14ac:dyDescent="0.25">
      <c r="A15" s="211" t="s">
        <v>51</v>
      </c>
      <c r="B15" s="211" t="s">
        <v>1</v>
      </c>
      <c r="C15" s="211" t="s">
        <v>1</v>
      </c>
      <c r="D15" s="211" t="s">
        <v>1</v>
      </c>
    </row>
    <row r="16" spans="1:4" x14ac:dyDescent="0.25">
      <c r="A16" s="211" t="s">
        <v>52</v>
      </c>
      <c r="B16" s="211" t="s">
        <v>1</v>
      </c>
      <c r="C16" s="211" t="s">
        <v>1</v>
      </c>
      <c r="D16" s="211" t="s">
        <v>1</v>
      </c>
    </row>
    <row r="17" spans="1:4" ht="45" x14ac:dyDescent="0.25">
      <c r="A17" s="211" t="s">
        <v>53</v>
      </c>
      <c r="B17" s="213">
        <v>417471</v>
      </c>
      <c r="C17" s="213">
        <v>408547</v>
      </c>
      <c r="D17" s="213">
        <v>353955</v>
      </c>
    </row>
    <row r="18" spans="1:4" ht="15" customHeight="1" x14ac:dyDescent="0.25">
      <c r="A18" s="214" t="s">
        <v>54</v>
      </c>
      <c r="B18" s="214"/>
      <c r="C18" s="214"/>
      <c r="D18" s="214"/>
    </row>
    <row r="19" spans="1:4" ht="75" x14ac:dyDescent="0.25">
      <c r="A19" s="211" t="s">
        <v>55</v>
      </c>
      <c r="B19" s="213">
        <v>-2755</v>
      </c>
      <c r="C19" s="213">
        <v>-7234</v>
      </c>
      <c r="D19" s="213">
        <v>-6410</v>
      </c>
    </row>
    <row r="20" spans="1:4" ht="75" x14ac:dyDescent="0.25">
      <c r="A20" s="211" t="s">
        <v>56</v>
      </c>
      <c r="B20" s="213">
        <v>414716</v>
      </c>
      <c r="C20" s="213">
        <v>401313</v>
      </c>
      <c r="D20" s="213">
        <v>347545</v>
      </c>
    </row>
    <row r="21" spans="1:4" ht="30" x14ac:dyDescent="0.25">
      <c r="A21" s="211" t="s">
        <v>57</v>
      </c>
      <c r="B21" s="213">
        <v>26434</v>
      </c>
      <c r="C21" s="213">
        <v>14628</v>
      </c>
      <c r="D21" s="213">
        <v>5335</v>
      </c>
    </row>
    <row r="22" spans="1:4" ht="45" x14ac:dyDescent="0.25">
      <c r="A22" s="211" t="s">
        <v>58</v>
      </c>
      <c r="B22" s="213">
        <v>388282</v>
      </c>
      <c r="C22" s="213">
        <v>386685</v>
      </c>
      <c r="D22" s="213">
        <v>342210</v>
      </c>
    </row>
    <row r="23" spans="1:4" ht="45" x14ac:dyDescent="0.25">
      <c r="A23" s="211" t="s">
        <v>59</v>
      </c>
      <c r="B23" s="213">
        <v>131303</v>
      </c>
      <c r="C23" s="213">
        <v>154112</v>
      </c>
      <c r="D23" s="213">
        <v>134168</v>
      </c>
    </row>
    <row r="24" spans="1:4" ht="30" x14ac:dyDescent="0.25">
      <c r="A24" s="211" t="s">
        <v>29</v>
      </c>
      <c r="B24" s="211" t="s">
        <v>1</v>
      </c>
      <c r="C24" s="211" t="s">
        <v>1</v>
      </c>
      <c r="D24" s="211" t="s">
        <v>1</v>
      </c>
    </row>
    <row r="25" spans="1:4" ht="75" x14ac:dyDescent="0.25">
      <c r="A25" s="211" t="s">
        <v>60</v>
      </c>
      <c r="B25" s="213">
        <v>256979</v>
      </c>
      <c r="C25" s="213">
        <v>232573</v>
      </c>
      <c r="D25" s="213">
        <v>208042</v>
      </c>
    </row>
    <row r="26" spans="1:4" ht="15" customHeight="1" x14ac:dyDescent="0.25">
      <c r="A26" s="214" t="s">
        <v>61</v>
      </c>
      <c r="B26" s="214"/>
      <c r="C26" s="214"/>
      <c r="D26" s="214"/>
    </row>
    <row r="27" spans="1:4" ht="60" x14ac:dyDescent="0.25">
      <c r="A27" s="211" t="s">
        <v>62</v>
      </c>
      <c r="B27" s="211" t="s">
        <v>1</v>
      </c>
      <c r="C27" s="211" t="s">
        <v>1</v>
      </c>
      <c r="D27" s="211" t="s">
        <v>1</v>
      </c>
    </row>
    <row r="28" spans="1:4" ht="45" x14ac:dyDescent="0.25">
      <c r="A28" s="211" t="s">
        <v>63</v>
      </c>
      <c r="B28" s="211" t="s">
        <v>1</v>
      </c>
      <c r="C28" s="211" t="s">
        <v>1</v>
      </c>
      <c r="D28" s="211" t="s">
        <v>1</v>
      </c>
    </row>
    <row r="29" spans="1:4" ht="60" x14ac:dyDescent="0.25">
      <c r="A29" s="211" t="s">
        <v>64</v>
      </c>
      <c r="B29" s="211" t="s">
        <v>1</v>
      </c>
      <c r="C29" s="211" t="s">
        <v>1</v>
      </c>
      <c r="D29" s="211" t="s">
        <v>1</v>
      </c>
    </row>
    <row r="30" spans="1:4" ht="30" x14ac:dyDescent="0.25">
      <c r="A30" s="211" t="s">
        <v>65</v>
      </c>
      <c r="B30" s="211" t="s">
        <v>1</v>
      </c>
      <c r="C30" s="211" t="s">
        <v>1</v>
      </c>
      <c r="D30" s="211" t="s">
        <v>1</v>
      </c>
    </row>
    <row r="31" spans="1:4" ht="15" customHeight="1" x14ac:dyDescent="0.25">
      <c r="A31" s="214" t="s">
        <v>66</v>
      </c>
      <c r="B31" s="214"/>
      <c r="C31" s="214"/>
      <c r="D31" s="214"/>
    </row>
    <row r="32" spans="1:4" ht="30" x14ac:dyDescent="0.25">
      <c r="A32" s="211" t="s">
        <v>66</v>
      </c>
      <c r="B32" s="213">
        <v>256979</v>
      </c>
      <c r="C32" s="213">
        <v>232573</v>
      </c>
      <c r="D32" s="213">
        <v>208042</v>
      </c>
    </row>
    <row r="33" spans="1:4" x14ac:dyDescent="0.25">
      <c r="A33" s="211" t="s">
        <v>67</v>
      </c>
      <c r="B33" s="211" t="s">
        <v>1</v>
      </c>
      <c r="C33" s="211" t="s">
        <v>1</v>
      </c>
      <c r="D33" s="211" t="s">
        <v>1</v>
      </c>
    </row>
    <row r="34" spans="1:4" ht="30" x14ac:dyDescent="0.25">
      <c r="A34" s="211" t="s">
        <v>68</v>
      </c>
      <c r="B34" s="213">
        <v>197979</v>
      </c>
      <c r="C34" s="213">
        <v>232573</v>
      </c>
      <c r="D34" s="213">
        <v>208042</v>
      </c>
    </row>
  </sheetData>
  <mergeCells count="4">
    <mergeCell ref="A11:D11"/>
    <mergeCell ref="A18:D18"/>
    <mergeCell ref="A26:D26"/>
    <mergeCell ref="A31:D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9" sqref="E19"/>
    </sheetView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52"/>
  <sheetViews>
    <sheetView zoomScale="75" zoomScaleNormal="75" workbookViewId="0">
      <selection activeCell="H24" sqref="H24"/>
    </sheetView>
  </sheetViews>
  <sheetFormatPr defaultRowHeight="15" x14ac:dyDescent="0.25"/>
  <cols>
    <col min="1" max="1" width="31.28515625" bestFit="1" customWidth="1"/>
    <col min="2" max="2" width="35.28515625" bestFit="1" customWidth="1"/>
    <col min="3" max="4" width="11.28515625" bestFit="1" customWidth="1"/>
    <col min="5" max="5" width="20.5703125" bestFit="1" customWidth="1"/>
    <col min="7" max="7" width="19.7109375" customWidth="1"/>
    <col min="8" max="8" width="11.5703125" bestFit="1" customWidth="1"/>
    <col min="9" max="9" width="12.28515625" bestFit="1" customWidth="1"/>
  </cols>
  <sheetData>
    <row r="1" spans="1:11" ht="20.25" x14ac:dyDescent="0.3">
      <c r="A1" s="1" t="s">
        <v>0</v>
      </c>
      <c r="B1" s="4"/>
      <c r="C1" s="4"/>
      <c r="D1" s="4"/>
      <c r="E1" s="4"/>
    </row>
    <row r="2" spans="1:11" ht="15.75" x14ac:dyDescent="0.25">
      <c r="A2" s="3"/>
      <c r="B2" s="4"/>
      <c r="C2" s="4"/>
      <c r="D2" s="4"/>
      <c r="E2" s="4"/>
    </row>
    <row r="3" spans="1:11" ht="18.75" x14ac:dyDescent="0.3">
      <c r="A3" s="37" t="s">
        <v>5</v>
      </c>
      <c r="B3" s="4"/>
      <c r="C3" s="4"/>
      <c r="D3" s="4"/>
      <c r="E3" s="4"/>
    </row>
    <row r="4" spans="1:11" ht="15.75" x14ac:dyDescent="0.25">
      <c r="A4" s="4"/>
      <c r="B4" s="4"/>
      <c r="C4" s="4"/>
      <c r="D4" s="4"/>
      <c r="E4" s="4"/>
    </row>
    <row r="5" spans="1:11" ht="15.75" x14ac:dyDescent="0.25">
      <c r="A5" s="16" t="s">
        <v>6</v>
      </c>
      <c r="B5" s="17"/>
      <c r="C5" s="17">
        <v>42521</v>
      </c>
    </row>
    <row r="6" spans="1:11" ht="15" customHeight="1" x14ac:dyDescent="0.25">
      <c r="A6" s="43" t="s">
        <v>7</v>
      </c>
      <c r="B6" s="43"/>
      <c r="C6" s="43"/>
      <c r="D6" s="47"/>
      <c r="E6" s="48"/>
    </row>
    <row r="7" spans="1:11" ht="15.75" x14ac:dyDescent="0.25">
      <c r="A7" s="4"/>
      <c r="B7" s="6" t="s">
        <v>8</v>
      </c>
      <c r="C7" s="7">
        <v>3138000</v>
      </c>
    </row>
    <row r="8" spans="1:11" ht="15.75" x14ac:dyDescent="0.25">
      <c r="A8" s="4"/>
      <c r="B8" s="6" t="s">
        <v>9</v>
      </c>
      <c r="C8" s="7">
        <v>2319000</v>
      </c>
      <c r="E8" s="53"/>
      <c r="F8" s="4"/>
      <c r="G8" s="9"/>
      <c r="H8" s="4"/>
      <c r="I8" s="70">
        <v>2016</v>
      </c>
      <c r="J8" s="4"/>
    </row>
    <row r="9" spans="1:11" ht="16.5" thickBot="1" x14ac:dyDescent="0.3">
      <c r="A9" s="4"/>
      <c r="B9" s="6" t="s">
        <v>10</v>
      </c>
      <c r="C9" s="7">
        <v>3241000</v>
      </c>
      <c r="D9" s="50"/>
      <c r="E9" s="124" t="s">
        <v>117</v>
      </c>
      <c r="F9" s="120" t="s">
        <v>7</v>
      </c>
      <c r="G9" s="121"/>
      <c r="H9" s="55">
        <v>15025000</v>
      </c>
      <c r="I9" s="109">
        <f>H9/H10</f>
        <v>2.8042179917879806</v>
      </c>
      <c r="J9" s="54"/>
    </row>
    <row r="10" spans="1:11" ht="15.75" x14ac:dyDescent="0.25">
      <c r="A10" s="4"/>
      <c r="B10" s="6" t="s">
        <v>11</v>
      </c>
      <c r="C10" s="7">
        <v>4838000</v>
      </c>
      <c r="D10" s="50"/>
      <c r="E10" s="125"/>
      <c r="F10" s="122" t="s">
        <v>116</v>
      </c>
      <c r="G10" s="123"/>
      <c r="H10" s="56">
        <v>5358000</v>
      </c>
      <c r="I10" s="110"/>
      <c r="J10" s="54"/>
    </row>
    <row r="11" spans="1:11" ht="16.5" thickBot="1" x14ac:dyDescent="0.3">
      <c r="A11" s="4"/>
      <c r="B11" s="10" t="s">
        <v>12</v>
      </c>
      <c r="C11" s="12">
        <v>1489000</v>
      </c>
      <c r="D11" s="51"/>
      <c r="E11" s="4"/>
      <c r="F11" s="4"/>
      <c r="G11" s="4"/>
      <c r="H11" s="48"/>
      <c r="I11" s="54"/>
      <c r="J11" s="54"/>
    </row>
    <row r="12" spans="1:11" ht="16.5" thickBot="1" x14ac:dyDescent="0.3">
      <c r="A12" s="4"/>
      <c r="B12" s="31" t="s">
        <v>13</v>
      </c>
      <c r="C12" s="19">
        <v>15025000</v>
      </c>
      <c r="E12" s="130" t="s">
        <v>119</v>
      </c>
      <c r="F12" s="126" t="s">
        <v>31</v>
      </c>
      <c r="G12" s="127"/>
      <c r="H12" s="63">
        <v>9138000</v>
      </c>
      <c r="I12" s="111">
        <f>H12/H13</f>
        <v>0.74547234459128731</v>
      </c>
      <c r="J12" s="54"/>
    </row>
    <row r="13" spans="1:11" ht="15.75" x14ac:dyDescent="0.25">
      <c r="A13" s="4"/>
      <c r="B13" s="6" t="s">
        <v>14</v>
      </c>
      <c r="C13" s="8" t="s">
        <v>1</v>
      </c>
      <c r="E13" s="131"/>
      <c r="F13" s="128" t="s">
        <v>118</v>
      </c>
      <c r="G13" s="129"/>
      <c r="H13" s="61">
        <v>12258000</v>
      </c>
      <c r="I13" s="112"/>
      <c r="J13" s="54"/>
    </row>
    <row r="14" spans="1:11" ht="15.75" x14ac:dyDescent="0.25">
      <c r="A14" s="4"/>
      <c r="B14" s="6" t="s">
        <v>15</v>
      </c>
      <c r="C14" s="7">
        <v>3520000</v>
      </c>
      <c r="E14" s="69"/>
      <c r="F14" s="4"/>
      <c r="G14" s="4"/>
      <c r="H14" s="68"/>
      <c r="I14" s="66"/>
      <c r="J14" s="64"/>
    </row>
    <row r="15" spans="1:11" ht="16.5" customHeight="1" thickBot="1" x14ac:dyDescent="0.3">
      <c r="A15" s="4"/>
      <c r="B15" s="6" t="s">
        <v>2</v>
      </c>
      <c r="C15" s="7">
        <v>131000</v>
      </c>
      <c r="E15" s="134" t="s">
        <v>120</v>
      </c>
      <c r="F15" s="132" t="s">
        <v>66</v>
      </c>
      <c r="G15" s="133"/>
      <c r="H15" s="67">
        <v>3760000</v>
      </c>
      <c r="I15" s="113">
        <f>H15/H16</f>
        <v>0.3067384565181922</v>
      </c>
      <c r="J15" s="115">
        <v>0.30669999999999997</v>
      </c>
      <c r="K15" s="51"/>
    </row>
    <row r="16" spans="1:11" ht="15.75" customHeight="1" x14ac:dyDescent="0.25">
      <c r="A16" s="4"/>
      <c r="B16" s="6" t="s">
        <v>16</v>
      </c>
      <c r="C16" s="7">
        <v>281000</v>
      </c>
      <c r="D16" s="50"/>
      <c r="E16" s="135"/>
      <c r="F16" s="136" t="s">
        <v>121</v>
      </c>
      <c r="G16" s="137"/>
      <c r="H16" s="60">
        <v>12258000</v>
      </c>
      <c r="I16" s="114"/>
      <c r="J16" s="116"/>
    </row>
    <row r="17" spans="1:10" ht="15.75" x14ac:dyDescent="0.25">
      <c r="A17" s="4"/>
      <c r="B17" s="6" t="s">
        <v>17</v>
      </c>
      <c r="C17" s="8" t="s">
        <v>1</v>
      </c>
      <c r="E17" s="65"/>
      <c r="I17" s="65"/>
      <c r="J17" s="65"/>
    </row>
    <row r="18" spans="1:10" ht="15.75" x14ac:dyDescent="0.25">
      <c r="A18" s="4"/>
      <c r="B18" s="6" t="s">
        <v>18</v>
      </c>
      <c r="C18" s="8" t="s">
        <v>1</v>
      </c>
    </row>
    <row r="19" spans="1:10" ht="16.5" thickBot="1" x14ac:dyDescent="0.3">
      <c r="A19" s="9"/>
      <c r="B19" s="10" t="s">
        <v>19</v>
      </c>
      <c r="C19" s="11">
        <v>2439000</v>
      </c>
    </row>
    <row r="20" spans="1:10" ht="15.75" x14ac:dyDescent="0.25">
      <c r="B20" s="33" t="s">
        <v>20</v>
      </c>
      <c r="C20" s="32">
        <v>21396000</v>
      </c>
    </row>
    <row r="21" spans="1:10" ht="15" customHeight="1" x14ac:dyDescent="0.25">
      <c r="A21" s="16" t="s">
        <v>21</v>
      </c>
      <c r="B21" s="16"/>
      <c r="C21" s="16"/>
    </row>
    <row r="22" spans="1:10" ht="15.75" x14ac:dyDescent="0.25">
      <c r="A22" s="4"/>
      <c r="B22" s="8" t="s">
        <v>22</v>
      </c>
      <c r="C22" s="7">
        <v>5313000</v>
      </c>
    </row>
    <row r="23" spans="1:10" ht="15.75" x14ac:dyDescent="0.25">
      <c r="A23" s="4"/>
      <c r="B23" s="8" t="s">
        <v>23</v>
      </c>
      <c r="C23" s="7">
        <v>45000</v>
      </c>
    </row>
    <row r="24" spans="1:10" ht="15.75" x14ac:dyDescent="0.25">
      <c r="A24" s="4"/>
      <c r="B24" s="8" t="s">
        <v>24</v>
      </c>
      <c r="C24" s="8" t="s">
        <v>1</v>
      </c>
    </row>
    <row r="25" spans="1:10" ht="31.5" x14ac:dyDescent="0.25">
      <c r="A25" s="5"/>
      <c r="B25" s="27" t="s">
        <v>25</v>
      </c>
      <c r="C25" s="19">
        <v>5358000</v>
      </c>
    </row>
    <row r="26" spans="1:10" ht="15.75" x14ac:dyDescent="0.25">
      <c r="A26" s="4"/>
      <c r="B26" s="8" t="s">
        <v>26</v>
      </c>
      <c r="C26" s="7">
        <v>2010000</v>
      </c>
    </row>
    <row r="27" spans="1:10" ht="15.75" x14ac:dyDescent="0.25">
      <c r="A27" s="4"/>
      <c r="B27" s="8" t="s">
        <v>27</v>
      </c>
      <c r="C27" s="8" t="s">
        <v>1</v>
      </c>
    </row>
    <row r="28" spans="1:10" ht="15.75" x14ac:dyDescent="0.25">
      <c r="A28" s="4"/>
      <c r="B28" s="8" t="s">
        <v>28</v>
      </c>
      <c r="C28" s="7">
        <v>1770000</v>
      </c>
    </row>
    <row r="29" spans="1:10" ht="15.75" x14ac:dyDescent="0.25">
      <c r="A29" s="4"/>
      <c r="B29" s="8" t="s">
        <v>29</v>
      </c>
      <c r="C29" s="8" t="s">
        <v>1</v>
      </c>
    </row>
    <row r="30" spans="1:10" ht="16.5" thickBot="1" x14ac:dyDescent="0.3">
      <c r="A30" s="4"/>
      <c r="B30" s="13" t="s">
        <v>30</v>
      </c>
      <c r="C30" s="13" t="s">
        <v>1</v>
      </c>
    </row>
    <row r="31" spans="1:10" ht="15.75" x14ac:dyDescent="0.25">
      <c r="A31" s="117" t="s">
        <v>31</v>
      </c>
      <c r="B31" s="117"/>
      <c r="C31" s="30">
        <v>9138000</v>
      </c>
    </row>
    <row r="32" spans="1:10" ht="15" customHeight="1" x14ac:dyDescent="0.25">
      <c r="A32" s="16" t="s">
        <v>32</v>
      </c>
      <c r="B32" s="16"/>
      <c r="C32" s="16"/>
      <c r="E32" s="52"/>
    </row>
    <row r="33" spans="1:5" ht="15.75" x14ac:dyDescent="0.25">
      <c r="A33" s="4"/>
      <c r="B33" s="8" t="s">
        <v>33</v>
      </c>
      <c r="C33" s="8" t="s">
        <v>1</v>
      </c>
    </row>
    <row r="34" spans="1:5" ht="15.75" x14ac:dyDescent="0.25">
      <c r="A34" s="4"/>
      <c r="B34" s="8" t="s">
        <v>34</v>
      </c>
      <c r="C34" s="8" t="s">
        <v>1</v>
      </c>
    </row>
    <row r="35" spans="1:5" ht="15.75" x14ac:dyDescent="0.25">
      <c r="A35" s="4"/>
      <c r="B35" s="8" t="s">
        <v>35</v>
      </c>
      <c r="C35" s="8" t="s">
        <v>1</v>
      </c>
    </row>
    <row r="36" spans="1:5" ht="15.75" x14ac:dyDescent="0.25">
      <c r="A36" s="4"/>
      <c r="B36" s="8" t="s">
        <v>36</v>
      </c>
      <c r="C36" s="7">
        <v>3000</v>
      </c>
    </row>
    <row r="37" spans="1:5" ht="15.75" x14ac:dyDescent="0.25">
      <c r="A37" s="4"/>
      <c r="B37" s="8" t="s">
        <v>37</v>
      </c>
      <c r="C37" s="7">
        <v>4151000</v>
      </c>
    </row>
    <row r="38" spans="1:5" ht="15.75" x14ac:dyDescent="0.25">
      <c r="A38" s="4"/>
      <c r="B38" s="8" t="s">
        <v>38</v>
      </c>
      <c r="C38" s="8" t="s">
        <v>1</v>
      </c>
    </row>
    <row r="39" spans="1:5" ht="15.75" x14ac:dyDescent="0.25">
      <c r="A39" s="4"/>
      <c r="B39" s="8" t="s">
        <v>39</v>
      </c>
      <c r="C39" s="7">
        <v>7786000</v>
      </c>
    </row>
    <row r="40" spans="1:5" ht="15.75" x14ac:dyDescent="0.25">
      <c r="A40" s="4"/>
      <c r="B40" s="8" t="s">
        <v>40</v>
      </c>
      <c r="C40" s="7">
        <v>318000</v>
      </c>
    </row>
    <row r="41" spans="1:5" ht="32.25" thickBot="1" x14ac:dyDescent="0.3">
      <c r="A41" s="4"/>
      <c r="B41" s="29" t="s">
        <v>41</v>
      </c>
      <c r="C41" s="12">
        <v>12258000</v>
      </c>
    </row>
    <row r="42" spans="1:5" ht="31.5" x14ac:dyDescent="0.25">
      <c r="A42" s="4"/>
      <c r="B42" s="28" t="s">
        <v>42</v>
      </c>
      <c r="C42" s="19">
        <v>11846000</v>
      </c>
    </row>
    <row r="43" spans="1:5" ht="15.75" x14ac:dyDescent="0.25">
      <c r="A43" s="4"/>
      <c r="B43" s="4"/>
      <c r="C43" s="4"/>
      <c r="D43" s="4"/>
      <c r="E43" s="4"/>
    </row>
    <row r="44" spans="1:5" ht="15.75" x14ac:dyDescent="0.25">
      <c r="A44" s="4"/>
      <c r="B44" s="4"/>
      <c r="C44" s="4"/>
      <c r="D44" s="4"/>
      <c r="E44" s="4"/>
    </row>
    <row r="45" spans="1:5" ht="15.75" x14ac:dyDescent="0.25">
      <c r="A45" s="14" t="s">
        <v>3</v>
      </c>
      <c r="B45" s="4"/>
      <c r="C45" s="4"/>
      <c r="D45" s="4"/>
      <c r="E45" s="4"/>
    </row>
    <row r="46" spans="1:5" ht="15.75" x14ac:dyDescent="0.25">
      <c r="A46" s="119" t="s">
        <v>111</v>
      </c>
      <c r="B46" s="119"/>
      <c r="C46" s="119"/>
      <c r="D46" s="119"/>
      <c r="E46" s="4"/>
    </row>
    <row r="47" spans="1:5" ht="15.75" x14ac:dyDescent="0.25">
      <c r="A47" s="119"/>
      <c r="B47" s="119"/>
      <c r="C47" s="119"/>
      <c r="D47" s="119"/>
      <c r="E47" s="4"/>
    </row>
    <row r="48" spans="1:5" ht="45" customHeight="1" x14ac:dyDescent="0.25">
      <c r="A48" s="119"/>
      <c r="B48" s="119"/>
      <c r="C48" s="119"/>
      <c r="D48" s="119"/>
      <c r="E48" s="4"/>
    </row>
    <row r="49" spans="1:5" ht="13.5" customHeight="1" x14ac:dyDescent="0.25">
      <c r="A49" s="15"/>
      <c r="B49" s="15"/>
      <c r="C49" s="15"/>
      <c r="D49" s="15"/>
      <c r="E49" s="4"/>
    </row>
    <row r="50" spans="1:5" ht="15.75" customHeight="1" x14ac:dyDescent="0.25">
      <c r="A50" s="118" t="s">
        <v>108</v>
      </c>
      <c r="B50" s="118"/>
      <c r="C50" s="118"/>
      <c r="D50" s="118"/>
      <c r="E50" s="4"/>
    </row>
    <row r="51" spans="1:5" ht="15.75" customHeight="1" x14ac:dyDescent="0.25">
      <c r="A51" s="118"/>
      <c r="B51" s="118"/>
      <c r="C51" s="118"/>
      <c r="D51" s="118"/>
      <c r="E51" s="4"/>
    </row>
    <row r="52" spans="1:5" ht="5.25" customHeight="1" x14ac:dyDescent="0.25">
      <c r="A52" s="118"/>
      <c r="B52" s="118"/>
      <c r="C52" s="118"/>
      <c r="D52" s="118"/>
      <c r="E52" s="4"/>
    </row>
  </sheetData>
  <mergeCells count="16">
    <mergeCell ref="A50:D52"/>
    <mergeCell ref="A46:D48"/>
    <mergeCell ref="F9:G9"/>
    <mergeCell ref="F10:G10"/>
    <mergeCell ref="E9:E10"/>
    <mergeCell ref="F12:G12"/>
    <mergeCell ref="F13:G13"/>
    <mergeCell ref="E12:E13"/>
    <mergeCell ref="F15:G15"/>
    <mergeCell ref="E15:E16"/>
    <mergeCell ref="F16:G16"/>
    <mergeCell ref="I9:I10"/>
    <mergeCell ref="I12:I13"/>
    <mergeCell ref="I15:I16"/>
    <mergeCell ref="J15:J16"/>
    <mergeCell ref="A31:B31"/>
  </mergeCells>
  <pageMargins left="0.7" right="0.7" top="0.75" bottom="0.75" header="0.3" footer="0.3"/>
  <pageSetup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9" sqref="D19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2"/>
  <sheetViews>
    <sheetView topLeftCell="G6" zoomScaleNormal="100" workbookViewId="0">
      <selection activeCell="E8" sqref="E8:J16"/>
    </sheetView>
  </sheetViews>
  <sheetFormatPr defaultRowHeight="15" x14ac:dyDescent="0.25"/>
  <cols>
    <col min="1" max="1" width="22.42578125" customWidth="1"/>
    <col min="2" max="2" width="40" customWidth="1"/>
    <col min="3" max="3" width="11.85546875" bestFit="1" customWidth="1"/>
    <col min="4" max="4" width="11.28515625" bestFit="1" customWidth="1"/>
    <col min="5" max="5" width="20.28515625" bestFit="1" customWidth="1"/>
    <col min="7" max="7" width="11.7109375" customWidth="1"/>
    <col min="8" max="8" width="11.5703125" bestFit="1" customWidth="1"/>
    <col min="9" max="9" width="14.28515625" bestFit="1" customWidth="1"/>
    <col min="10" max="10" width="13.28515625" bestFit="1" customWidth="1"/>
    <col min="11" max="11" width="10.7109375" bestFit="1" customWidth="1"/>
  </cols>
  <sheetData>
    <row r="1" spans="1:10" ht="20.25" x14ac:dyDescent="0.3">
      <c r="A1" s="148" t="s">
        <v>0</v>
      </c>
      <c r="B1" s="148"/>
    </row>
    <row r="2" spans="1:10" ht="15.75" x14ac:dyDescent="0.25">
      <c r="A2" s="3"/>
    </row>
    <row r="3" spans="1:10" ht="18.75" x14ac:dyDescent="0.3">
      <c r="A3" s="37" t="s">
        <v>5</v>
      </c>
    </row>
    <row r="4" spans="1:10" ht="15.75" x14ac:dyDescent="0.25">
      <c r="A4" s="4"/>
    </row>
    <row r="5" spans="1:10" ht="15.75" x14ac:dyDescent="0.25">
      <c r="A5" s="16" t="s">
        <v>6</v>
      </c>
      <c r="B5" s="17"/>
      <c r="C5" s="17">
        <v>42155</v>
      </c>
    </row>
    <row r="6" spans="1:10" ht="15.75" x14ac:dyDescent="0.25">
      <c r="A6" s="43" t="s">
        <v>7</v>
      </c>
      <c r="B6" s="43"/>
      <c r="C6" s="43"/>
    </row>
    <row r="7" spans="1:10" ht="15.75" x14ac:dyDescent="0.25">
      <c r="A7" s="4"/>
      <c r="B7" s="6" t="s">
        <v>8</v>
      </c>
      <c r="C7" s="7">
        <v>3852000</v>
      </c>
    </row>
    <row r="8" spans="1:10" ht="15.75" x14ac:dyDescent="0.25">
      <c r="A8" s="4"/>
      <c r="B8" s="6" t="s">
        <v>9</v>
      </c>
      <c r="C8" s="7">
        <v>2072000</v>
      </c>
      <c r="E8" s="79"/>
      <c r="I8" s="70">
        <v>2015</v>
      </c>
    </row>
    <row r="9" spans="1:10" ht="16.5" customHeight="1" thickBot="1" x14ac:dyDescent="0.3">
      <c r="A9" s="4"/>
      <c r="B9" s="6" t="s">
        <v>10</v>
      </c>
      <c r="C9" s="7">
        <v>3358000</v>
      </c>
      <c r="E9" s="124" t="s">
        <v>117</v>
      </c>
      <c r="F9" s="120" t="s">
        <v>7</v>
      </c>
      <c r="G9" s="121"/>
      <c r="H9" s="72">
        <v>15587000</v>
      </c>
      <c r="I9" s="140">
        <f>H9/H10</f>
        <v>2.4616234996841442</v>
      </c>
      <c r="J9" s="4"/>
    </row>
    <row r="10" spans="1:10" ht="15.75" customHeight="1" x14ac:dyDescent="0.25">
      <c r="A10" s="4"/>
      <c r="B10" s="6" t="s">
        <v>11</v>
      </c>
      <c r="C10" s="7">
        <v>4337000</v>
      </c>
      <c r="E10" s="125"/>
      <c r="F10" s="122" t="s">
        <v>116</v>
      </c>
      <c r="G10" s="123"/>
      <c r="H10" s="73">
        <v>6332000</v>
      </c>
      <c r="I10" s="141"/>
      <c r="J10" s="4"/>
    </row>
    <row r="11" spans="1:10" ht="16.5" thickBot="1" x14ac:dyDescent="0.3">
      <c r="A11" s="4"/>
      <c r="B11" s="10" t="s">
        <v>12</v>
      </c>
      <c r="C11" s="12">
        <v>1968000</v>
      </c>
      <c r="E11" s="4"/>
      <c r="F11" s="4"/>
      <c r="G11" s="4"/>
      <c r="H11" s="74"/>
      <c r="I11" s="4"/>
      <c r="J11" s="4"/>
    </row>
    <row r="12" spans="1:10" ht="16.5" customHeight="1" thickBot="1" x14ac:dyDescent="0.3">
      <c r="A12" s="4"/>
      <c r="B12" s="33" t="s">
        <v>13</v>
      </c>
      <c r="C12" s="19">
        <v>15587000</v>
      </c>
      <c r="E12" s="130" t="s">
        <v>119</v>
      </c>
      <c r="F12" s="126" t="s">
        <v>31</v>
      </c>
      <c r="G12" s="127"/>
      <c r="H12" s="57">
        <v>8890000</v>
      </c>
      <c r="I12" s="142">
        <f>H12/H13</f>
        <v>0.69961438577162194</v>
      </c>
      <c r="J12" s="4"/>
    </row>
    <row r="13" spans="1:10" ht="15.75" customHeight="1" x14ac:dyDescent="0.25">
      <c r="A13" s="4"/>
      <c r="B13" s="6" t="s">
        <v>14</v>
      </c>
      <c r="C13" s="8" t="s">
        <v>1</v>
      </c>
      <c r="E13" s="131"/>
      <c r="F13" s="128" t="s">
        <v>118</v>
      </c>
      <c r="G13" s="129"/>
      <c r="H13" s="58">
        <v>12707000</v>
      </c>
      <c r="I13" s="143"/>
      <c r="J13" s="4"/>
    </row>
    <row r="14" spans="1:10" ht="15.75" x14ac:dyDescent="0.25">
      <c r="A14" s="4"/>
      <c r="B14" s="6" t="s">
        <v>15</v>
      </c>
      <c r="C14" s="7">
        <v>3011000</v>
      </c>
      <c r="E14" s="69"/>
      <c r="F14" s="4"/>
      <c r="G14" s="4"/>
      <c r="H14" s="74"/>
      <c r="I14" s="4"/>
      <c r="J14" s="4"/>
    </row>
    <row r="15" spans="1:10" ht="16.5" customHeight="1" thickBot="1" x14ac:dyDescent="0.3">
      <c r="A15" s="4"/>
      <c r="B15" s="6" t="s">
        <v>2</v>
      </c>
      <c r="C15" s="7">
        <v>131000</v>
      </c>
      <c r="E15" s="134" t="s">
        <v>120</v>
      </c>
      <c r="F15" s="132" t="s">
        <v>66</v>
      </c>
      <c r="G15" s="133"/>
      <c r="H15" s="59">
        <v>3273000</v>
      </c>
      <c r="I15" s="144">
        <f>H15/H16</f>
        <v>0.25757456520028332</v>
      </c>
      <c r="J15" s="144">
        <f>I15*100</f>
        <v>25.757456520028331</v>
      </c>
    </row>
    <row r="16" spans="1:10" ht="15.75" customHeight="1" x14ac:dyDescent="0.25">
      <c r="A16" s="4"/>
      <c r="B16" s="6" t="s">
        <v>16</v>
      </c>
      <c r="C16" s="7">
        <v>281000</v>
      </c>
      <c r="E16" s="135"/>
      <c r="F16" s="136" t="s">
        <v>121</v>
      </c>
      <c r="G16" s="137"/>
      <c r="H16" s="75">
        <v>12707000</v>
      </c>
      <c r="I16" s="145"/>
      <c r="J16" s="145"/>
    </row>
    <row r="17" spans="1:16" ht="15.75" x14ac:dyDescent="0.25">
      <c r="A17" s="4"/>
      <c r="B17" s="6" t="s">
        <v>17</v>
      </c>
      <c r="C17" s="8" t="s">
        <v>1</v>
      </c>
      <c r="F17" s="4"/>
      <c r="G17" s="4"/>
      <c r="H17" s="4"/>
      <c r="I17" s="4"/>
      <c r="J17" s="4"/>
    </row>
    <row r="18" spans="1:16" ht="15.75" x14ac:dyDescent="0.25">
      <c r="A18" s="4"/>
      <c r="B18" s="6" t="s">
        <v>18</v>
      </c>
      <c r="C18" s="8" t="s">
        <v>1</v>
      </c>
    </row>
    <row r="19" spans="1:16" ht="16.5" thickBot="1" x14ac:dyDescent="0.3">
      <c r="A19" s="9"/>
      <c r="B19" s="10" t="s">
        <v>19</v>
      </c>
      <c r="C19" s="12">
        <v>2587000</v>
      </c>
      <c r="E19" s="4"/>
      <c r="F19" s="4"/>
      <c r="G19" s="4"/>
      <c r="H19" s="4"/>
      <c r="I19" s="4"/>
      <c r="J19" s="4"/>
      <c r="K19" s="4"/>
      <c r="L19" s="4"/>
      <c r="M19" s="146"/>
      <c r="N19" s="146"/>
      <c r="O19" s="146"/>
      <c r="P19" s="146"/>
    </row>
    <row r="20" spans="1:16" ht="15.75" x14ac:dyDescent="0.25">
      <c r="B20" s="33" t="s">
        <v>20</v>
      </c>
      <c r="C20" s="19">
        <v>21597000</v>
      </c>
      <c r="E20" s="4"/>
      <c r="F20" s="4"/>
      <c r="G20" s="4"/>
      <c r="H20" s="4"/>
      <c r="I20" s="4"/>
      <c r="J20" s="4"/>
      <c r="K20" s="4"/>
      <c r="L20" s="4"/>
      <c r="M20" s="80"/>
      <c r="N20" s="80"/>
      <c r="O20" s="80"/>
      <c r="P20" s="80"/>
    </row>
    <row r="21" spans="1:16" ht="15" customHeight="1" x14ac:dyDescent="0.25">
      <c r="A21" s="16" t="s">
        <v>21</v>
      </c>
      <c r="B21" s="16"/>
      <c r="C21" s="16"/>
      <c r="E21" s="81"/>
      <c r="F21" s="147"/>
      <c r="G21" s="147"/>
      <c r="H21" s="5"/>
      <c r="I21" s="82"/>
      <c r="J21" s="83"/>
      <c r="K21" s="5"/>
      <c r="L21" s="4"/>
      <c r="M21" s="139"/>
      <c r="N21" s="139"/>
      <c r="O21" s="139"/>
      <c r="P21" s="139"/>
    </row>
    <row r="22" spans="1:16" ht="15.75" x14ac:dyDescent="0.25">
      <c r="A22" s="4"/>
      <c r="B22" s="8" t="s">
        <v>22</v>
      </c>
      <c r="C22" s="7">
        <v>6151000</v>
      </c>
      <c r="E22" s="81"/>
      <c r="F22" s="147"/>
      <c r="G22" s="147"/>
      <c r="H22" s="5"/>
      <c r="I22" s="84"/>
      <c r="J22" s="83"/>
      <c r="K22" s="5"/>
      <c r="L22" s="4"/>
      <c r="M22" s="139"/>
      <c r="N22" s="139"/>
      <c r="O22" s="139"/>
      <c r="P22" s="139"/>
    </row>
    <row r="23" spans="1:16" ht="15.75" x14ac:dyDescent="0.25">
      <c r="A23" s="4"/>
      <c r="B23" s="8" t="s">
        <v>23</v>
      </c>
      <c r="C23" s="7">
        <v>181000</v>
      </c>
      <c r="E23" s="4"/>
      <c r="F23" s="138"/>
      <c r="G23" s="138"/>
      <c r="H23" s="4"/>
      <c r="I23" s="4"/>
      <c r="J23" s="4"/>
      <c r="K23" s="4"/>
      <c r="L23" s="4"/>
      <c r="M23" s="139"/>
      <c r="N23" s="139"/>
      <c r="O23" s="139"/>
      <c r="P23" s="139"/>
    </row>
    <row r="24" spans="1:16" ht="16.5" thickBot="1" x14ac:dyDescent="0.3">
      <c r="A24" s="4"/>
      <c r="B24" s="8" t="s">
        <v>24</v>
      </c>
      <c r="C24" s="8" t="s">
        <v>1</v>
      </c>
      <c r="E24" s="4"/>
      <c r="F24" s="138"/>
      <c r="G24" s="138"/>
      <c r="H24" s="4"/>
      <c r="I24" s="4"/>
      <c r="J24" s="4"/>
      <c r="K24" s="4"/>
      <c r="L24" s="4"/>
      <c r="M24" s="139"/>
      <c r="N24" s="139"/>
      <c r="O24" s="139"/>
      <c r="P24" s="139"/>
    </row>
    <row r="25" spans="1:16" ht="15.75" x14ac:dyDescent="0.25">
      <c r="A25" s="5"/>
      <c r="B25" s="44" t="s">
        <v>25</v>
      </c>
      <c r="C25" s="32">
        <v>6332000</v>
      </c>
      <c r="E25" s="4"/>
      <c r="F25" s="138"/>
      <c r="G25" s="138"/>
      <c r="H25" s="4"/>
      <c r="I25" s="4"/>
      <c r="J25" s="4"/>
      <c r="K25" s="4"/>
      <c r="L25" s="4"/>
      <c r="M25" s="139"/>
      <c r="N25" s="139"/>
      <c r="O25" s="139"/>
      <c r="P25" s="139"/>
    </row>
    <row r="26" spans="1:16" ht="15.75" x14ac:dyDescent="0.25">
      <c r="A26" s="4"/>
      <c r="B26" s="8" t="s">
        <v>26</v>
      </c>
      <c r="C26" s="7">
        <v>1079000</v>
      </c>
      <c r="E26" s="81"/>
      <c r="F26" s="147"/>
      <c r="G26" s="147"/>
      <c r="H26" s="5"/>
      <c r="I26" s="85"/>
      <c r="J26" s="86"/>
      <c r="K26" s="5"/>
      <c r="L26" s="4"/>
      <c r="M26" s="139"/>
      <c r="N26" s="139"/>
      <c r="O26" s="139"/>
      <c r="P26" s="139"/>
    </row>
    <row r="27" spans="1:16" ht="15.75" x14ac:dyDescent="0.25">
      <c r="A27" s="4"/>
      <c r="B27" s="8" t="s">
        <v>27</v>
      </c>
      <c r="C27" s="8" t="s">
        <v>1</v>
      </c>
      <c r="E27" s="4"/>
      <c r="F27" s="138"/>
      <c r="G27" s="138"/>
      <c r="H27" s="4"/>
      <c r="I27" s="4"/>
      <c r="J27" s="4"/>
      <c r="K27" s="4"/>
      <c r="L27" s="4"/>
      <c r="M27" s="139"/>
      <c r="N27" s="139"/>
      <c r="O27" s="139"/>
      <c r="P27" s="139"/>
    </row>
    <row r="28" spans="1:16" ht="15.75" x14ac:dyDescent="0.25">
      <c r="A28" s="4"/>
      <c r="B28" s="8" t="s">
        <v>28</v>
      </c>
      <c r="C28" s="7">
        <v>1479000</v>
      </c>
      <c r="E28" s="4"/>
      <c r="F28" s="4"/>
      <c r="G28" s="4"/>
      <c r="H28" s="4"/>
      <c r="I28" s="4"/>
      <c r="J28" s="4"/>
      <c r="K28" s="4"/>
      <c r="L28" s="4"/>
      <c r="M28" s="80"/>
      <c r="N28" s="80"/>
      <c r="O28" s="80"/>
      <c r="P28" s="80"/>
    </row>
    <row r="29" spans="1:16" ht="15.75" x14ac:dyDescent="0.25">
      <c r="A29" s="4"/>
      <c r="B29" s="8" t="s">
        <v>29</v>
      </c>
      <c r="C29" s="8" t="s">
        <v>1</v>
      </c>
      <c r="E29" s="4"/>
      <c r="F29" s="138"/>
      <c r="G29" s="138"/>
      <c r="H29" s="4"/>
      <c r="I29" s="87"/>
      <c r="J29" s="88"/>
      <c r="K29" s="88"/>
      <c r="L29" s="4"/>
      <c r="M29" s="139"/>
      <c r="N29" s="139"/>
      <c r="O29" s="139"/>
      <c r="P29" s="139"/>
    </row>
    <row r="30" spans="1:16" ht="16.5" thickBot="1" x14ac:dyDescent="0.3">
      <c r="A30" s="4"/>
      <c r="B30" s="13" t="s">
        <v>30</v>
      </c>
      <c r="C30" s="13" t="s">
        <v>1</v>
      </c>
      <c r="E30" s="4"/>
      <c r="F30" s="138"/>
      <c r="G30" s="138"/>
      <c r="H30" s="4"/>
      <c r="I30" s="4"/>
      <c r="J30" s="89"/>
      <c r="K30" s="90"/>
      <c r="L30" s="4"/>
      <c r="M30" s="139"/>
      <c r="N30" s="139"/>
      <c r="O30" s="139"/>
      <c r="P30" s="139"/>
    </row>
    <row r="31" spans="1:16" ht="15.75" x14ac:dyDescent="0.25">
      <c r="B31" s="46" t="s">
        <v>31</v>
      </c>
      <c r="C31" s="30">
        <v>8890000</v>
      </c>
    </row>
    <row r="32" spans="1:16" ht="15.75" x14ac:dyDescent="0.25">
      <c r="A32" s="16" t="s">
        <v>32</v>
      </c>
      <c r="B32" s="16"/>
      <c r="C32" s="16"/>
    </row>
    <row r="33" spans="1:4" ht="15.75" x14ac:dyDescent="0.25">
      <c r="A33" s="4"/>
      <c r="B33" s="8" t="s">
        <v>33</v>
      </c>
      <c r="C33" s="8" t="s">
        <v>1</v>
      </c>
    </row>
    <row r="34" spans="1:4" ht="15.75" x14ac:dyDescent="0.25">
      <c r="A34" s="4"/>
      <c r="B34" s="8" t="s">
        <v>34</v>
      </c>
      <c r="C34" s="8" t="s">
        <v>1</v>
      </c>
    </row>
    <row r="35" spans="1:4" ht="15.75" x14ac:dyDescent="0.25">
      <c r="A35" s="4"/>
      <c r="B35" s="8" t="s">
        <v>35</v>
      </c>
      <c r="C35" s="8" t="s">
        <v>1</v>
      </c>
    </row>
    <row r="36" spans="1:4" ht="15.75" x14ac:dyDescent="0.25">
      <c r="A36" s="4"/>
      <c r="B36" s="8" t="s">
        <v>36</v>
      </c>
      <c r="C36" s="7">
        <v>3000</v>
      </c>
    </row>
    <row r="37" spans="1:4" ht="15.75" x14ac:dyDescent="0.25">
      <c r="A37" s="4"/>
      <c r="B37" s="8" t="s">
        <v>37</v>
      </c>
      <c r="C37" s="7">
        <v>4685000</v>
      </c>
    </row>
    <row r="38" spans="1:4" ht="15.75" x14ac:dyDescent="0.25">
      <c r="A38" s="4"/>
      <c r="B38" s="8" t="s">
        <v>38</v>
      </c>
      <c r="C38" s="8" t="s">
        <v>1</v>
      </c>
    </row>
    <row r="39" spans="1:4" ht="15.75" x14ac:dyDescent="0.25">
      <c r="A39" s="4"/>
      <c r="B39" s="8" t="s">
        <v>39</v>
      </c>
      <c r="C39" s="7">
        <v>6773000</v>
      </c>
    </row>
    <row r="40" spans="1:4" ht="15.75" x14ac:dyDescent="0.25">
      <c r="A40" s="4"/>
      <c r="B40" s="8" t="s">
        <v>40</v>
      </c>
      <c r="C40" s="7">
        <v>1246000</v>
      </c>
    </row>
    <row r="41" spans="1:4" ht="34.5" customHeight="1" thickBot="1" x14ac:dyDescent="0.3">
      <c r="A41" s="4"/>
      <c r="B41" s="29" t="s">
        <v>41</v>
      </c>
      <c r="C41" s="12">
        <v>12707000</v>
      </c>
    </row>
    <row r="42" spans="1:4" ht="15.75" x14ac:dyDescent="0.25">
      <c r="A42" s="4"/>
      <c r="B42" s="28" t="s">
        <v>42</v>
      </c>
      <c r="C42" s="19">
        <v>12295000</v>
      </c>
    </row>
    <row r="43" spans="1:4" ht="15.75" x14ac:dyDescent="0.25">
      <c r="A43" s="4"/>
      <c r="B43" s="4"/>
      <c r="C43" s="4"/>
      <c r="D43" s="4"/>
    </row>
    <row r="44" spans="1:4" ht="15.75" x14ac:dyDescent="0.25">
      <c r="A44" s="4"/>
      <c r="B44" s="4"/>
      <c r="C44" s="4"/>
      <c r="D44" s="4"/>
    </row>
    <row r="45" spans="1:4" ht="15.75" x14ac:dyDescent="0.25">
      <c r="A45" s="14" t="s">
        <v>3</v>
      </c>
      <c r="B45" s="4"/>
      <c r="C45" s="4"/>
      <c r="D45" s="4"/>
    </row>
    <row r="46" spans="1:4" x14ac:dyDescent="0.25">
      <c r="A46" s="119" t="s">
        <v>111</v>
      </c>
      <c r="B46" s="119"/>
      <c r="C46" s="119"/>
      <c r="D46" s="119"/>
    </row>
    <row r="47" spans="1:4" x14ac:dyDescent="0.25">
      <c r="A47" s="119"/>
      <c r="B47" s="119"/>
      <c r="C47" s="119"/>
      <c r="D47" s="119"/>
    </row>
    <row r="48" spans="1:4" x14ac:dyDescent="0.25">
      <c r="A48" s="119"/>
      <c r="B48" s="119"/>
      <c r="C48" s="119"/>
      <c r="D48" s="119"/>
    </row>
    <row r="49" spans="1:4" ht="15.75" x14ac:dyDescent="0.25">
      <c r="A49" s="15"/>
      <c r="B49" s="15"/>
      <c r="C49" s="15"/>
      <c r="D49" s="15"/>
    </row>
    <row r="50" spans="1:4" x14ac:dyDescent="0.25">
      <c r="A50" s="118" t="s">
        <v>108</v>
      </c>
      <c r="B50" s="118"/>
      <c r="C50" s="118"/>
      <c r="D50" s="118"/>
    </row>
    <row r="51" spans="1:4" x14ac:dyDescent="0.25">
      <c r="A51" s="118"/>
      <c r="B51" s="118"/>
      <c r="C51" s="118"/>
      <c r="D51" s="118"/>
    </row>
    <row r="52" spans="1:4" x14ac:dyDescent="0.25">
      <c r="A52" s="118"/>
      <c r="B52" s="118"/>
      <c r="C52" s="118"/>
      <c r="D52" s="118"/>
    </row>
  </sheetData>
  <mergeCells count="35">
    <mergeCell ref="A1:B1"/>
    <mergeCell ref="E9:E10"/>
    <mergeCell ref="E15:E16"/>
    <mergeCell ref="E12:E13"/>
    <mergeCell ref="F12:G12"/>
    <mergeCell ref="F13:G13"/>
    <mergeCell ref="F9:G9"/>
    <mergeCell ref="F10:G10"/>
    <mergeCell ref="A46:D48"/>
    <mergeCell ref="A50:D52"/>
    <mergeCell ref="F15:G15"/>
    <mergeCell ref="F23:G23"/>
    <mergeCell ref="M23:P23"/>
    <mergeCell ref="F16:G16"/>
    <mergeCell ref="F21:G21"/>
    <mergeCell ref="M21:P21"/>
    <mergeCell ref="F22:G22"/>
    <mergeCell ref="M22:P22"/>
    <mergeCell ref="F24:G24"/>
    <mergeCell ref="M24:P24"/>
    <mergeCell ref="F25:G25"/>
    <mergeCell ref="M25:P25"/>
    <mergeCell ref="F26:G26"/>
    <mergeCell ref="M26:P26"/>
    <mergeCell ref="I9:I10"/>
    <mergeCell ref="I12:I13"/>
    <mergeCell ref="J15:J16"/>
    <mergeCell ref="I15:I16"/>
    <mergeCell ref="M19:P19"/>
    <mergeCell ref="F27:G27"/>
    <mergeCell ref="M27:P27"/>
    <mergeCell ref="F29:G29"/>
    <mergeCell ref="M29:P29"/>
    <mergeCell ref="F30:G30"/>
    <mergeCell ref="M30:P30"/>
  </mergeCell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52"/>
  <sheetViews>
    <sheetView topLeftCell="D1" zoomScale="91" zoomScaleNormal="91" workbookViewId="0">
      <selection activeCell="H19" sqref="H19"/>
    </sheetView>
  </sheetViews>
  <sheetFormatPr defaultRowHeight="15" x14ac:dyDescent="0.25"/>
  <cols>
    <col min="1" max="1" width="31.28515625" bestFit="1" customWidth="1"/>
    <col min="2" max="2" width="41.28515625" bestFit="1" customWidth="1"/>
    <col min="3" max="3" width="12.42578125" bestFit="1" customWidth="1"/>
    <col min="5" max="5" width="19.7109375" bestFit="1" customWidth="1"/>
    <col min="7" max="7" width="11.42578125" customWidth="1"/>
    <col min="8" max="8" width="11.5703125" bestFit="1" customWidth="1"/>
  </cols>
  <sheetData>
    <row r="1" spans="1:10" ht="20.25" x14ac:dyDescent="0.3">
      <c r="A1" s="1" t="s">
        <v>0</v>
      </c>
      <c r="B1" s="4"/>
    </row>
    <row r="2" spans="1:10" ht="15.75" x14ac:dyDescent="0.25">
      <c r="A2" s="3"/>
      <c r="B2" s="4"/>
    </row>
    <row r="3" spans="1:10" ht="18.75" x14ac:dyDescent="0.3">
      <c r="A3" s="37" t="s">
        <v>5</v>
      </c>
      <c r="B3" s="4"/>
    </row>
    <row r="4" spans="1:10" ht="15.75" x14ac:dyDescent="0.25">
      <c r="A4" s="4"/>
      <c r="B4" s="4"/>
    </row>
    <row r="5" spans="1:10" ht="15.75" x14ac:dyDescent="0.25">
      <c r="A5" s="16" t="s">
        <v>6</v>
      </c>
      <c r="B5" s="17"/>
      <c r="C5" s="17">
        <v>41790</v>
      </c>
    </row>
    <row r="6" spans="1:10" ht="15.75" x14ac:dyDescent="0.25">
      <c r="A6" s="43" t="s">
        <v>7</v>
      </c>
      <c r="B6" s="43"/>
      <c r="C6" s="43"/>
      <c r="D6" s="47"/>
    </row>
    <row r="7" spans="1:10" ht="15.75" x14ac:dyDescent="0.25">
      <c r="A7" s="4"/>
      <c r="B7" s="6" t="s">
        <v>8</v>
      </c>
      <c r="C7" s="7">
        <v>2220000</v>
      </c>
    </row>
    <row r="8" spans="1:10" ht="15.75" x14ac:dyDescent="0.25">
      <c r="A8" s="4"/>
      <c r="B8" s="6" t="s">
        <v>9</v>
      </c>
      <c r="C8" s="7">
        <v>2922000</v>
      </c>
      <c r="I8" s="70">
        <v>2014</v>
      </c>
    </row>
    <row r="9" spans="1:10" ht="16.5" thickBot="1" x14ac:dyDescent="0.3">
      <c r="A9" s="4"/>
      <c r="B9" s="6" t="s">
        <v>10</v>
      </c>
      <c r="C9" s="7">
        <v>3789000</v>
      </c>
      <c r="E9" s="124" t="s">
        <v>117</v>
      </c>
      <c r="F9" s="120" t="s">
        <v>7</v>
      </c>
      <c r="G9" s="120"/>
      <c r="H9" s="55">
        <v>13696000</v>
      </c>
      <c r="I9" s="151">
        <f>H9/H10</f>
        <v>2.7244877660632585</v>
      </c>
      <c r="J9" s="4"/>
    </row>
    <row r="10" spans="1:10" ht="15.75" x14ac:dyDescent="0.25">
      <c r="A10" s="4"/>
      <c r="B10" s="6" t="s">
        <v>11</v>
      </c>
      <c r="C10" s="7">
        <v>3947000</v>
      </c>
      <c r="E10" s="125"/>
      <c r="F10" s="122" t="s">
        <v>116</v>
      </c>
      <c r="G10" s="122"/>
      <c r="H10" s="73">
        <v>5027000</v>
      </c>
      <c r="I10" s="152"/>
      <c r="J10" s="4"/>
    </row>
    <row r="11" spans="1:10" ht="16.5" thickBot="1" x14ac:dyDescent="0.3">
      <c r="A11" s="4"/>
      <c r="B11" s="10" t="s">
        <v>12</v>
      </c>
      <c r="C11" s="12">
        <v>818000</v>
      </c>
      <c r="E11" s="4"/>
      <c r="F11" s="4"/>
      <c r="G11" s="4"/>
      <c r="H11" s="48"/>
      <c r="I11" s="4"/>
      <c r="J11" s="4"/>
    </row>
    <row r="12" spans="1:10" ht="16.5" thickBot="1" x14ac:dyDescent="0.3">
      <c r="A12" s="4"/>
      <c r="B12" s="31" t="s">
        <v>13</v>
      </c>
      <c r="C12" s="19">
        <v>13696000</v>
      </c>
      <c r="E12" s="130" t="s">
        <v>119</v>
      </c>
      <c r="F12" s="126" t="s">
        <v>31</v>
      </c>
      <c r="G12" s="126"/>
      <c r="H12" s="62">
        <v>7770000</v>
      </c>
      <c r="I12" s="153">
        <f>H12/H13</f>
        <v>0.71784922394678496</v>
      </c>
      <c r="J12" s="4"/>
    </row>
    <row r="13" spans="1:10" ht="15.75" x14ac:dyDescent="0.25">
      <c r="A13" s="4"/>
      <c r="B13" s="6" t="s">
        <v>14</v>
      </c>
      <c r="C13" s="8" t="s">
        <v>1</v>
      </c>
      <c r="E13" s="131"/>
      <c r="F13" s="128" t="s">
        <v>118</v>
      </c>
      <c r="G13" s="128"/>
      <c r="H13" s="77">
        <v>10824000</v>
      </c>
      <c r="I13" s="154"/>
      <c r="J13" s="4"/>
    </row>
    <row r="14" spans="1:10" ht="15.75" x14ac:dyDescent="0.25">
      <c r="A14" s="4"/>
      <c r="B14" s="6" t="s">
        <v>15</v>
      </c>
      <c r="C14" s="7">
        <v>2834000</v>
      </c>
      <c r="E14" s="69"/>
      <c r="F14" s="4"/>
      <c r="G14" s="4"/>
      <c r="H14" s="48"/>
      <c r="I14" s="4"/>
      <c r="J14" s="4"/>
    </row>
    <row r="15" spans="1:10" ht="16.5" thickBot="1" x14ac:dyDescent="0.3">
      <c r="A15" s="4"/>
      <c r="B15" s="6" t="s">
        <v>2</v>
      </c>
      <c r="C15" s="7">
        <v>131000</v>
      </c>
      <c r="E15" s="134" t="s">
        <v>120</v>
      </c>
      <c r="F15" s="132" t="s">
        <v>66</v>
      </c>
      <c r="G15" s="132"/>
      <c r="H15" s="59">
        <v>2693000</v>
      </c>
      <c r="I15" s="149">
        <f>H15/H16</f>
        <v>0.24879896526237991</v>
      </c>
      <c r="J15" s="144">
        <f>I15*100</f>
        <v>24.879896526237992</v>
      </c>
    </row>
    <row r="16" spans="1:10" ht="15.75" x14ac:dyDescent="0.25">
      <c r="A16" s="4"/>
      <c r="B16" s="6" t="s">
        <v>16</v>
      </c>
      <c r="C16" s="7">
        <v>282000</v>
      </c>
      <c r="E16" s="135"/>
      <c r="F16" s="136" t="s">
        <v>121</v>
      </c>
      <c r="G16" s="136"/>
      <c r="H16" s="75">
        <v>10824000</v>
      </c>
      <c r="I16" s="150"/>
      <c r="J16" s="145"/>
    </row>
    <row r="17" spans="1:8" ht="15.75" x14ac:dyDescent="0.25">
      <c r="A17" s="4"/>
      <c r="B17" s="6" t="s">
        <v>17</v>
      </c>
      <c r="C17" s="8" t="s">
        <v>1</v>
      </c>
      <c r="H17" s="76"/>
    </row>
    <row r="18" spans="1:8" ht="15.75" x14ac:dyDescent="0.25">
      <c r="A18" s="4"/>
      <c r="B18" s="6" t="s">
        <v>18</v>
      </c>
      <c r="C18" s="8" t="s">
        <v>1</v>
      </c>
    </row>
    <row r="19" spans="1:8" ht="16.5" thickBot="1" x14ac:dyDescent="0.3">
      <c r="A19" s="9"/>
      <c r="B19" s="10" t="s">
        <v>19</v>
      </c>
      <c r="C19" s="12">
        <v>1651000</v>
      </c>
    </row>
    <row r="20" spans="1:8" ht="15.75" x14ac:dyDescent="0.25">
      <c r="B20" s="33" t="s">
        <v>20</v>
      </c>
      <c r="C20" s="19">
        <v>18594000</v>
      </c>
    </row>
    <row r="21" spans="1:8" ht="15.75" x14ac:dyDescent="0.25">
      <c r="A21" s="16" t="s">
        <v>21</v>
      </c>
      <c r="B21" s="16"/>
      <c r="C21" s="16"/>
    </row>
    <row r="22" spans="1:8" ht="15.75" x14ac:dyDescent="0.25">
      <c r="A22" s="4"/>
      <c r="B22" s="8" t="s">
        <v>22</v>
      </c>
      <c r="C22" s="7">
        <v>4853000</v>
      </c>
    </row>
    <row r="23" spans="1:8" ht="15.75" x14ac:dyDescent="0.25">
      <c r="A23" s="4"/>
      <c r="B23" s="8" t="s">
        <v>23</v>
      </c>
      <c r="C23" s="7">
        <v>174000</v>
      </c>
    </row>
    <row r="24" spans="1:8" ht="16.5" thickBot="1" x14ac:dyDescent="0.3">
      <c r="A24" s="4"/>
      <c r="B24" s="8" t="s">
        <v>24</v>
      </c>
      <c r="C24" s="8" t="s">
        <v>1</v>
      </c>
    </row>
    <row r="25" spans="1:8" ht="15.75" x14ac:dyDescent="0.25">
      <c r="A25" s="5"/>
      <c r="B25" s="44" t="s">
        <v>25</v>
      </c>
      <c r="C25" s="32">
        <v>5027000</v>
      </c>
    </row>
    <row r="26" spans="1:8" ht="15.75" x14ac:dyDescent="0.25">
      <c r="A26" s="4"/>
      <c r="B26" s="8" t="s">
        <v>26</v>
      </c>
      <c r="C26" s="7">
        <v>1199000</v>
      </c>
    </row>
    <row r="27" spans="1:8" ht="15.75" x14ac:dyDescent="0.25">
      <c r="A27" s="4"/>
      <c r="B27" s="8" t="s">
        <v>27</v>
      </c>
      <c r="C27" s="8" t="s">
        <v>1</v>
      </c>
    </row>
    <row r="28" spans="1:8" ht="13.5" customHeight="1" x14ac:dyDescent="0.25">
      <c r="A28" s="4"/>
      <c r="B28" s="8" t="s">
        <v>28</v>
      </c>
      <c r="C28" s="7">
        <v>1544000</v>
      </c>
    </row>
    <row r="29" spans="1:8" ht="15.75" x14ac:dyDescent="0.25">
      <c r="A29" s="4"/>
      <c r="B29" s="8" t="s">
        <v>29</v>
      </c>
      <c r="C29" s="8" t="s">
        <v>1</v>
      </c>
    </row>
    <row r="30" spans="1:8" ht="16.5" thickBot="1" x14ac:dyDescent="0.3">
      <c r="A30" s="4"/>
      <c r="B30" s="13" t="s">
        <v>30</v>
      </c>
      <c r="C30" s="13" t="s">
        <v>1</v>
      </c>
    </row>
    <row r="31" spans="1:8" ht="15.75" x14ac:dyDescent="0.25">
      <c r="B31" s="45" t="s">
        <v>31</v>
      </c>
      <c r="C31" s="30">
        <v>7770000</v>
      </c>
    </row>
    <row r="32" spans="1:8" ht="15.75" x14ac:dyDescent="0.25">
      <c r="A32" s="16" t="s">
        <v>32</v>
      </c>
      <c r="B32" s="16"/>
      <c r="C32" s="16"/>
    </row>
    <row r="33" spans="1:4" ht="15.75" x14ac:dyDescent="0.25">
      <c r="A33" s="4"/>
      <c r="B33" s="8" t="s">
        <v>33</v>
      </c>
      <c r="C33" s="8" t="s">
        <v>1</v>
      </c>
    </row>
    <row r="34" spans="1:4" ht="15.75" x14ac:dyDescent="0.25">
      <c r="A34" s="4"/>
      <c r="B34" s="8" t="s">
        <v>34</v>
      </c>
      <c r="C34" s="8" t="s">
        <v>1</v>
      </c>
    </row>
    <row r="35" spans="1:4" ht="15.75" x14ac:dyDescent="0.25">
      <c r="A35" s="4"/>
      <c r="B35" s="8" t="s">
        <v>35</v>
      </c>
      <c r="C35" s="8" t="s">
        <v>1</v>
      </c>
    </row>
    <row r="36" spans="1:4" ht="15.75" x14ac:dyDescent="0.25">
      <c r="A36" s="4"/>
      <c r="B36" s="8" t="s">
        <v>36</v>
      </c>
      <c r="C36" s="7">
        <v>3000</v>
      </c>
    </row>
    <row r="37" spans="1:4" ht="15.75" x14ac:dyDescent="0.25">
      <c r="A37" s="4"/>
      <c r="B37" s="8" t="s">
        <v>37</v>
      </c>
      <c r="C37" s="7">
        <v>4871000</v>
      </c>
    </row>
    <row r="38" spans="1:4" ht="15.75" x14ac:dyDescent="0.25">
      <c r="A38" s="4"/>
      <c r="B38" s="8" t="s">
        <v>38</v>
      </c>
      <c r="C38" s="8" t="s">
        <v>1</v>
      </c>
    </row>
    <row r="39" spans="1:4" ht="15.75" x14ac:dyDescent="0.25">
      <c r="A39" s="4"/>
      <c r="B39" s="8" t="s">
        <v>39</v>
      </c>
      <c r="C39" s="7">
        <v>5865000</v>
      </c>
    </row>
    <row r="40" spans="1:4" ht="15.75" x14ac:dyDescent="0.25">
      <c r="A40" s="4"/>
      <c r="B40" s="8" t="s">
        <v>40</v>
      </c>
      <c r="C40" s="7">
        <v>85000</v>
      </c>
    </row>
    <row r="41" spans="1:4" ht="16.5" thickBot="1" x14ac:dyDescent="0.3">
      <c r="A41" s="4"/>
      <c r="B41" s="29" t="s">
        <v>41</v>
      </c>
      <c r="C41" s="12">
        <v>10824000</v>
      </c>
    </row>
    <row r="42" spans="1:4" ht="15.75" x14ac:dyDescent="0.25">
      <c r="A42" s="4"/>
      <c r="B42" s="28" t="s">
        <v>42</v>
      </c>
      <c r="C42" s="19">
        <v>10411000</v>
      </c>
    </row>
    <row r="45" spans="1:4" ht="15.75" x14ac:dyDescent="0.25">
      <c r="A45" s="14" t="s">
        <v>3</v>
      </c>
      <c r="B45" s="4"/>
      <c r="C45" s="4"/>
      <c r="D45" s="4"/>
    </row>
    <row r="46" spans="1:4" x14ac:dyDescent="0.25">
      <c r="A46" s="119" t="s">
        <v>111</v>
      </c>
      <c r="B46" s="119"/>
      <c r="C46" s="119"/>
      <c r="D46" s="119"/>
    </row>
    <row r="47" spans="1:4" x14ac:dyDescent="0.25">
      <c r="A47" s="119"/>
      <c r="B47" s="119"/>
      <c r="C47" s="119"/>
      <c r="D47" s="119"/>
    </row>
    <row r="48" spans="1:4" x14ac:dyDescent="0.25">
      <c r="A48" s="119"/>
      <c r="B48" s="119"/>
      <c r="C48" s="119"/>
      <c r="D48" s="119"/>
    </row>
    <row r="49" spans="1:4" ht="15.75" x14ac:dyDescent="0.25">
      <c r="A49" s="15"/>
      <c r="B49" s="15"/>
      <c r="C49" s="15"/>
      <c r="D49" s="15"/>
    </row>
    <row r="50" spans="1:4" x14ac:dyDescent="0.25">
      <c r="A50" s="118" t="s">
        <v>108</v>
      </c>
      <c r="B50" s="118"/>
      <c r="C50" s="118"/>
      <c r="D50" s="118"/>
    </row>
    <row r="51" spans="1:4" x14ac:dyDescent="0.25">
      <c r="A51" s="118"/>
      <c r="B51" s="118"/>
      <c r="C51" s="118"/>
      <c r="D51" s="118"/>
    </row>
    <row r="52" spans="1:4" x14ac:dyDescent="0.25">
      <c r="A52" s="118"/>
      <c r="B52" s="118"/>
      <c r="C52" s="118"/>
      <c r="D52" s="118"/>
    </row>
  </sheetData>
  <mergeCells count="15">
    <mergeCell ref="A46:D48"/>
    <mergeCell ref="A50:D52"/>
    <mergeCell ref="E9:E10"/>
    <mergeCell ref="F9:G9"/>
    <mergeCell ref="F15:G15"/>
    <mergeCell ref="I15:I16"/>
    <mergeCell ref="J15:J16"/>
    <mergeCell ref="F16:G16"/>
    <mergeCell ref="E15:E16"/>
    <mergeCell ref="I9:I10"/>
    <mergeCell ref="F10:G10"/>
    <mergeCell ref="E12:E13"/>
    <mergeCell ref="F12:G12"/>
    <mergeCell ref="I12:I13"/>
    <mergeCell ref="F13:G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8"/>
  <sheetViews>
    <sheetView topLeftCell="A2" zoomScale="85" zoomScaleNormal="85" workbookViewId="0">
      <selection activeCell="G6" sqref="G6:G7"/>
    </sheetView>
  </sheetViews>
  <sheetFormatPr defaultRowHeight="15" x14ac:dyDescent="0.25"/>
  <cols>
    <col min="1" max="1" width="43.7109375" customWidth="1"/>
    <col min="2" max="2" width="22.85546875" customWidth="1"/>
    <col min="3" max="3" width="11.85546875" bestFit="1" customWidth="1"/>
    <col min="4" max="4" width="21.28515625" bestFit="1" customWidth="1"/>
    <col min="5" max="5" width="11.28515625" bestFit="1" customWidth="1"/>
    <col min="6" max="6" width="10.7109375" bestFit="1" customWidth="1"/>
    <col min="7" max="7" width="11.7109375" bestFit="1" customWidth="1"/>
    <col min="8" max="8" width="13.7109375" bestFit="1" customWidth="1"/>
    <col min="9" max="9" width="4.140625" bestFit="1" customWidth="1"/>
    <col min="10" max="10" width="20" bestFit="1" customWidth="1"/>
    <col min="11" max="11" width="13.42578125" bestFit="1" customWidth="1"/>
  </cols>
  <sheetData>
    <row r="1" spans="1:12" ht="20.25" x14ac:dyDescent="0.3">
      <c r="A1" s="1" t="s">
        <v>0</v>
      </c>
      <c r="B1" s="4"/>
      <c r="C1" s="4"/>
      <c r="D1" s="4"/>
    </row>
    <row r="2" spans="1:12" ht="15.75" x14ac:dyDescent="0.25">
      <c r="A2" s="4"/>
      <c r="B2" s="4"/>
      <c r="C2" s="4"/>
      <c r="D2" s="4"/>
    </row>
    <row r="3" spans="1:12" ht="18.75" x14ac:dyDescent="0.25">
      <c r="A3" s="36" t="s">
        <v>69</v>
      </c>
      <c r="B3" s="4"/>
      <c r="C3" s="4"/>
      <c r="D3" s="4"/>
    </row>
    <row r="4" spans="1:12" ht="15.75" x14ac:dyDescent="0.25">
      <c r="A4" s="4"/>
      <c r="B4" s="4"/>
      <c r="C4" s="4"/>
      <c r="D4" s="4"/>
    </row>
    <row r="5" spans="1:12" ht="15.75" x14ac:dyDescent="0.25">
      <c r="A5" s="16" t="s">
        <v>43</v>
      </c>
      <c r="B5" s="17">
        <v>42521</v>
      </c>
    </row>
    <row r="6" spans="1:12" ht="16.5" customHeight="1" thickBot="1" x14ac:dyDescent="0.3">
      <c r="A6" s="6" t="s">
        <v>44</v>
      </c>
      <c r="B6" s="7">
        <v>32376000</v>
      </c>
      <c r="D6" s="91" t="s">
        <v>126</v>
      </c>
      <c r="E6" s="165" t="s">
        <v>66</v>
      </c>
      <c r="F6" s="165"/>
      <c r="G6" s="207">
        <f>B32/F17</f>
        <v>2.2354340071343639</v>
      </c>
      <c r="H6" s="155"/>
      <c r="I6" s="181">
        <v>2016</v>
      </c>
      <c r="L6" s="4"/>
    </row>
    <row r="7" spans="1:12" ht="16.5" customHeight="1" thickBot="1" x14ac:dyDescent="0.3">
      <c r="A7" s="10" t="s">
        <v>45</v>
      </c>
      <c r="B7" s="12">
        <v>17405000</v>
      </c>
      <c r="D7" s="92"/>
      <c r="E7" s="166" t="s">
        <v>127</v>
      </c>
      <c r="F7" s="166"/>
      <c r="G7" s="208"/>
      <c r="H7" s="156"/>
      <c r="I7" s="182"/>
      <c r="L7" s="4"/>
    </row>
    <row r="8" spans="1:12" ht="15.75" x14ac:dyDescent="0.25">
      <c r="A8" s="20" t="s">
        <v>46</v>
      </c>
      <c r="B8" s="21">
        <v>14971000</v>
      </c>
      <c r="D8" s="4"/>
      <c r="E8" s="4"/>
      <c r="F8" s="4"/>
      <c r="G8" s="94"/>
      <c r="H8" s="4"/>
      <c r="I8" s="183"/>
      <c r="L8" s="4"/>
    </row>
    <row r="9" spans="1:12" ht="16.5" thickBot="1" x14ac:dyDescent="0.3">
      <c r="A9" s="22" t="s">
        <v>47</v>
      </c>
      <c r="B9" s="22"/>
      <c r="D9" s="163" t="s">
        <v>129</v>
      </c>
      <c r="E9" s="167" t="s">
        <v>130</v>
      </c>
      <c r="F9" s="167"/>
      <c r="G9" s="157">
        <f>F18/G6</f>
        <v>24.702138297872338</v>
      </c>
      <c r="H9" s="159"/>
      <c r="I9" s="182"/>
      <c r="L9" s="4"/>
    </row>
    <row r="10" spans="1:12" ht="15.75" customHeight="1" x14ac:dyDescent="0.25">
      <c r="A10" s="6" t="s">
        <v>48</v>
      </c>
      <c r="B10" s="8" t="s">
        <v>1</v>
      </c>
      <c r="D10" s="164"/>
      <c r="E10" s="168" t="s">
        <v>131</v>
      </c>
      <c r="F10" s="168"/>
      <c r="G10" s="158"/>
      <c r="H10" s="160"/>
      <c r="I10" s="182"/>
      <c r="L10" s="4"/>
    </row>
    <row r="11" spans="1:12" ht="15.75" x14ac:dyDescent="0.25">
      <c r="A11" s="6" t="s">
        <v>49</v>
      </c>
      <c r="B11" s="7">
        <v>10469000</v>
      </c>
      <c r="D11" s="69"/>
      <c r="E11" s="4"/>
      <c r="F11" s="4"/>
      <c r="G11" s="94"/>
      <c r="H11" s="4"/>
      <c r="I11" s="183"/>
      <c r="L11" s="4"/>
    </row>
    <row r="12" spans="1:12" ht="16.5" customHeight="1" thickBot="1" x14ac:dyDescent="0.3">
      <c r="A12" s="6" t="s">
        <v>50</v>
      </c>
      <c r="B12" s="8" t="s">
        <v>1</v>
      </c>
      <c r="D12" s="161" t="s">
        <v>133</v>
      </c>
      <c r="E12" s="169" t="s">
        <v>66</v>
      </c>
      <c r="F12" s="170"/>
      <c r="G12" s="173">
        <f>B30/B6*100</f>
        <v>11.613540894489747</v>
      </c>
      <c r="H12" s="175">
        <v>0.11600000000000001</v>
      </c>
      <c r="I12" s="183"/>
      <c r="L12" s="180"/>
    </row>
    <row r="13" spans="1:12" ht="15.75" x14ac:dyDescent="0.25">
      <c r="A13" s="6" t="s">
        <v>51</v>
      </c>
      <c r="B13" s="8" t="s">
        <v>1</v>
      </c>
      <c r="D13" s="162"/>
      <c r="E13" s="171" t="s">
        <v>132</v>
      </c>
      <c r="F13" s="172"/>
      <c r="G13" s="174"/>
      <c r="H13" s="176"/>
      <c r="I13" s="184"/>
      <c r="L13" s="180"/>
    </row>
    <row r="14" spans="1:12" ht="16.5" thickBot="1" x14ac:dyDescent="0.3">
      <c r="A14" s="25" t="s">
        <v>52</v>
      </c>
      <c r="B14" s="26" t="s">
        <v>1</v>
      </c>
      <c r="D14" s="5"/>
      <c r="E14" s="5"/>
      <c r="F14" s="4"/>
      <c r="H14" s="85"/>
    </row>
    <row r="15" spans="1:12" ht="15.75" x14ac:dyDescent="0.25">
      <c r="A15" s="18" t="s">
        <v>53</v>
      </c>
      <c r="B15" s="32">
        <v>4502000</v>
      </c>
    </row>
    <row r="16" spans="1:12" ht="15" customHeight="1" x14ac:dyDescent="0.25">
      <c r="A16" s="22" t="s">
        <v>54</v>
      </c>
      <c r="B16" s="22"/>
      <c r="F16" s="93">
        <v>2016</v>
      </c>
      <c r="G16" s="93">
        <v>2015</v>
      </c>
      <c r="H16" s="93">
        <v>2014</v>
      </c>
    </row>
    <row r="17" spans="1:8" ht="15.75" x14ac:dyDescent="0.25">
      <c r="A17" s="8" t="s">
        <v>55</v>
      </c>
      <c r="B17" s="7">
        <v>140000</v>
      </c>
      <c r="D17" s="178" t="s">
        <v>124</v>
      </c>
      <c r="E17" s="179"/>
      <c r="F17" s="95">
        <v>1682000</v>
      </c>
      <c r="G17" s="96">
        <v>1712000</v>
      </c>
      <c r="H17" s="96">
        <v>1562000</v>
      </c>
    </row>
    <row r="18" spans="1:8" ht="15.75" x14ac:dyDescent="0.25">
      <c r="A18" s="8" t="s">
        <v>56</v>
      </c>
      <c r="B18" s="7">
        <v>4623000</v>
      </c>
      <c r="D18" s="178" t="s">
        <v>125</v>
      </c>
      <c r="E18" s="179"/>
      <c r="F18" s="97">
        <v>55.22</v>
      </c>
      <c r="G18" s="98">
        <v>50.84</v>
      </c>
      <c r="H18" s="99">
        <v>38.46</v>
      </c>
    </row>
    <row r="19" spans="1:8" ht="15.75" x14ac:dyDescent="0.25">
      <c r="A19" s="6" t="s">
        <v>57</v>
      </c>
      <c r="B19" s="8" t="s">
        <v>1</v>
      </c>
    </row>
    <row r="20" spans="1:8" ht="15.75" x14ac:dyDescent="0.25">
      <c r="A20" s="8" t="s">
        <v>58</v>
      </c>
      <c r="B20" s="7">
        <v>4623000</v>
      </c>
    </row>
    <row r="21" spans="1:8" ht="15.75" x14ac:dyDescent="0.25">
      <c r="A21" s="6" t="s">
        <v>59</v>
      </c>
      <c r="B21" s="7">
        <v>863000</v>
      </c>
    </row>
    <row r="22" spans="1:8" ht="16.5" thickBot="1" x14ac:dyDescent="0.3">
      <c r="A22" s="13" t="s">
        <v>29</v>
      </c>
      <c r="B22" s="13" t="s">
        <v>1</v>
      </c>
    </row>
    <row r="23" spans="1:8" ht="15.75" x14ac:dyDescent="0.25">
      <c r="A23" s="24" t="s">
        <v>60</v>
      </c>
      <c r="B23" s="19">
        <v>3760000</v>
      </c>
    </row>
    <row r="24" spans="1:8" ht="15" customHeight="1" x14ac:dyDescent="0.25">
      <c r="A24" s="22" t="s">
        <v>61</v>
      </c>
      <c r="B24" s="22"/>
    </row>
    <row r="25" spans="1:8" ht="15.75" x14ac:dyDescent="0.25">
      <c r="A25" s="8" t="s">
        <v>62</v>
      </c>
      <c r="B25" s="8" t="s">
        <v>1</v>
      </c>
    </row>
    <row r="26" spans="1:8" ht="15.75" x14ac:dyDescent="0.25">
      <c r="A26" s="8" t="s">
        <v>63</v>
      </c>
      <c r="B26" s="8" t="s">
        <v>1</v>
      </c>
    </row>
    <row r="27" spans="1:8" ht="15.75" x14ac:dyDescent="0.25">
      <c r="A27" s="8" t="s">
        <v>64</v>
      </c>
      <c r="B27" s="8" t="s">
        <v>1</v>
      </c>
    </row>
    <row r="28" spans="1:8" ht="15.75" x14ac:dyDescent="0.25">
      <c r="A28" s="8" t="s">
        <v>65</v>
      </c>
      <c r="B28" s="8" t="s">
        <v>1</v>
      </c>
    </row>
    <row r="29" spans="1:8" ht="15" customHeight="1" x14ac:dyDescent="0.25">
      <c r="A29" s="22" t="s">
        <v>66</v>
      </c>
      <c r="B29" s="22"/>
    </row>
    <row r="30" spans="1:8" ht="15.75" x14ac:dyDescent="0.25">
      <c r="A30" s="24" t="s">
        <v>66</v>
      </c>
      <c r="B30" s="19">
        <v>3760000</v>
      </c>
    </row>
    <row r="31" spans="1:8" ht="32.25" customHeight="1" thickBot="1" x14ac:dyDescent="0.3">
      <c r="A31" s="13" t="s">
        <v>67</v>
      </c>
      <c r="B31" s="13" t="s">
        <v>1</v>
      </c>
    </row>
    <row r="32" spans="1:8" ht="15.75" x14ac:dyDescent="0.25">
      <c r="A32" s="24" t="s">
        <v>68</v>
      </c>
      <c r="B32" s="19">
        <v>3760000</v>
      </c>
      <c r="C32" s="5" t="s">
        <v>128</v>
      </c>
      <c r="D32" s="78">
        <v>3760000000</v>
      </c>
      <c r="E32" s="71" t="s">
        <v>123</v>
      </c>
    </row>
    <row r="33" spans="1:4" ht="15.75" x14ac:dyDescent="0.25">
      <c r="A33" s="4"/>
      <c r="B33" s="4"/>
      <c r="C33" s="4"/>
      <c r="D33" s="4"/>
    </row>
    <row r="34" spans="1:4" ht="15.75" x14ac:dyDescent="0.25">
      <c r="A34" s="4"/>
      <c r="B34" s="4"/>
      <c r="C34" s="4"/>
      <c r="D34" s="4"/>
    </row>
    <row r="35" spans="1:4" ht="15.75" x14ac:dyDescent="0.25">
      <c r="A35" s="14" t="s">
        <v>3</v>
      </c>
      <c r="B35" s="4"/>
      <c r="C35" s="4"/>
      <c r="D35" s="4"/>
    </row>
    <row r="36" spans="1:4" ht="15.75" x14ac:dyDescent="0.25">
      <c r="A36" s="14"/>
      <c r="B36" s="4"/>
      <c r="C36" s="4"/>
      <c r="D36" s="4"/>
    </row>
    <row r="37" spans="1:4" x14ac:dyDescent="0.25">
      <c r="A37" s="177" t="s">
        <v>138</v>
      </c>
      <c r="B37" s="177"/>
      <c r="C37" s="177"/>
      <c r="D37" s="177"/>
    </row>
    <row r="38" spans="1:4" x14ac:dyDescent="0.25">
      <c r="A38" s="177"/>
      <c r="B38" s="177"/>
      <c r="C38" s="177"/>
      <c r="D38" s="177"/>
    </row>
    <row r="39" spans="1:4" x14ac:dyDescent="0.25">
      <c r="A39" s="177"/>
      <c r="B39" s="177"/>
      <c r="C39" s="177"/>
      <c r="D39" s="177"/>
    </row>
    <row r="40" spans="1:4" x14ac:dyDescent="0.25">
      <c r="A40" s="177"/>
      <c r="B40" s="177"/>
      <c r="C40" s="177"/>
      <c r="D40" s="177"/>
    </row>
    <row r="41" spans="1:4" ht="15.75" x14ac:dyDescent="0.25">
      <c r="A41" s="4"/>
      <c r="B41" s="4"/>
      <c r="C41" s="4"/>
      <c r="D41" s="4"/>
    </row>
    <row r="42" spans="1:4" x14ac:dyDescent="0.25">
      <c r="A42" s="119" t="s">
        <v>112</v>
      </c>
      <c r="B42" s="119"/>
      <c r="C42" s="119"/>
      <c r="D42" s="119"/>
    </row>
    <row r="43" spans="1:4" x14ac:dyDescent="0.25">
      <c r="A43" s="119"/>
      <c r="B43" s="119"/>
      <c r="C43" s="119"/>
      <c r="D43" s="119"/>
    </row>
    <row r="44" spans="1:4" x14ac:dyDescent="0.25">
      <c r="A44" s="119"/>
      <c r="B44" s="119"/>
      <c r="C44" s="119"/>
      <c r="D44" s="119"/>
    </row>
    <row r="45" spans="1:4" ht="15.75" x14ac:dyDescent="0.25">
      <c r="A45" s="4"/>
      <c r="B45" s="4"/>
      <c r="C45" s="4"/>
      <c r="D45" s="4"/>
    </row>
    <row r="46" spans="1:4" x14ac:dyDescent="0.25">
      <c r="A46" s="118" t="s">
        <v>109</v>
      </c>
      <c r="B46" s="118"/>
      <c r="C46" s="118"/>
      <c r="D46" s="118"/>
    </row>
    <row r="47" spans="1:4" x14ac:dyDescent="0.25">
      <c r="A47" s="118"/>
      <c r="B47" s="118"/>
      <c r="C47" s="118"/>
      <c r="D47" s="118"/>
    </row>
    <row r="48" spans="1:4" x14ac:dyDescent="0.25">
      <c r="A48" s="118"/>
      <c r="B48" s="118"/>
      <c r="C48" s="118"/>
      <c r="D48" s="118"/>
    </row>
  </sheetData>
  <mergeCells count="21">
    <mergeCell ref="A46:D48"/>
    <mergeCell ref="A37:D40"/>
    <mergeCell ref="D17:E17"/>
    <mergeCell ref="D18:E18"/>
    <mergeCell ref="L12:L13"/>
    <mergeCell ref="I6:I13"/>
    <mergeCell ref="H6:H7"/>
    <mergeCell ref="G9:G10"/>
    <mergeCell ref="H9:H10"/>
    <mergeCell ref="A42:D44"/>
    <mergeCell ref="D12:D13"/>
    <mergeCell ref="D9:D10"/>
    <mergeCell ref="E6:F6"/>
    <mergeCell ref="E7:F7"/>
    <mergeCell ref="E9:F9"/>
    <mergeCell ref="E10:F10"/>
    <mergeCell ref="E12:F12"/>
    <mergeCell ref="E13:F13"/>
    <mergeCell ref="G6:G7"/>
    <mergeCell ref="G12:G13"/>
    <mergeCell ref="H12:H13"/>
  </mergeCells>
  <pageMargins left="0.7" right="0.7" top="0.75" bottom="0.75" header="0.3" footer="0.3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8"/>
  <sheetViews>
    <sheetView topLeftCell="B4" zoomScaleNormal="100" workbookViewId="0">
      <selection activeCell="G9" sqref="G9:G10"/>
    </sheetView>
  </sheetViews>
  <sheetFormatPr defaultRowHeight="15" x14ac:dyDescent="0.25"/>
  <cols>
    <col min="1" max="1" width="42.42578125" customWidth="1"/>
    <col min="2" max="2" width="11.28515625" bestFit="1" customWidth="1"/>
    <col min="4" max="4" width="20" customWidth="1"/>
    <col min="6" max="6" width="10.140625" bestFit="1" customWidth="1"/>
    <col min="7" max="7" width="15.7109375" bestFit="1" customWidth="1"/>
    <col min="8" max="8" width="13.140625" bestFit="1" customWidth="1"/>
    <col min="9" max="9" width="3.5703125" bestFit="1" customWidth="1"/>
  </cols>
  <sheetData>
    <row r="1" spans="1:9" ht="20.25" x14ac:dyDescent="0.3">
      <c r="A1" s="1" t="s">
        <v>0</v>
      </c>
    </row>
    <row r="2" spans="1:9" ht="15.75" x14ac:dyDescent="0.25">
      <c r="A2" s="4"/>
    </row>
    <row r="3" spans="1:9" ht="18.75" x14ac:dyDescent="0.25">
      <c r="A3" s="36" t="s">
        <v>69</v>
      </c>
    </row>
    <row r="5" spans="1:9" ht="15.75" x14ac:dyDescent="0.25">
      <c r="A5" s="16" t="s">
        <v>43</v>
      </c>
      <c r="B5" s="17">
        <v>42155</v>
      </c>
    </row>
    <row r="6" spans="1:9" ht="16.5" thickBot="1" x14ac:dyDescent="0.3">
      <c r="A6" s="6" t="s">
        <v>44</v>
      </c>
      <c r="B6" s="7">
        <v>30601000</v>
      </c>
      <c r="D6" s="194" t="s">
        <v>126</v>
      </c>
      <c r="E6" s="190" t="s">
        <v>66</v>
      </c>
      <c r="F6" s="191"/>
      <c r="G6" s="205">
        <f>B32/G17</f>
        <v>1.9117990654205608</v>
      </c>
      <c r="H6" s="155"/>
      <c r="I6" s="185">
        <v>2015</v>
      </c>
    </row>
    <row r="7" spans="1:9" ht="16.5" thickBot="1" x14ac:dyDescent="0.3">
      <c r="A7" s="10" t="s">
        <v>45</v>
      </c>
      <c r="B7" s="12">
        <v>16534000</v>
      </c>
      <c r="D7" s="195"/>
      <c r="E7" s="192" t="s">
        <v>127</v>
      </c>
      <c r="F7" s="193"/>
      <c r="G7" s="206"/>
      <c r="H7" s="156"/>
      <c r="I7" s="183"/>
    </row>
    <row r="8" spans="1:9" ht="15.75" x14ac:dyDescent="0.25">
      <c r="A8" s="20" t="s">
        <v>46</v>
      </c>
      <c r="B8" s="21">
        <v>14067000</v>
      </c>
      <c r="I8" s="183"/>
    </row>
    <row r="9" spans="1:9" ht="16.5" customHeight="1" thickBot="1" x14ac:dyDescent="0.3">
      <c r="A9" s="34" t="s">
        <v>47</v>
      </c>
      <c r="B9" s="22"/>
      <c r="D9" s="163" t="s">
        <v>129</v>
      </c>
      <c r="E9" s="167" t="s">
        <v>130</v>
      </c>
      <c r="F9" s="197"/>
      <c r="G9" s="186">
        <f>G18/G6</f>
        <v>26.592752826153376</v>
      </c>
      <c r="H9" s="159"/>
      <c r="I9" s="182"/>
    </row>
    <row r="10" spans="1:9" ht="15.75" x14ac:dyDescent="0.25">
      <c r="A10" s="6" t="s">
        <v>48</v>
      </c>
      <c r="B10" s="8" t="s">
        <v>1</v>
      </c>
      <c r="D10" s="164"/>
      <c r="E10" s="168" t="s">
        <v>131</v>
      </c>
      <c r="F10" s="196"/>
      <c r="G10" s="187"/>
      <c r="H10" s="160"/>
      <c r="I10" s="182"/>
    </row>
    <row r="11" spans="1:9" ht="15.75" x14ac:dyDescent="0.25">
      <c r="A11" s="6" t="s">
        <v>49</v>
      </c>
      <c r="B11" s="7">
        <v>9892000</v>
      </c>
      <c r="D11" s="69"/>
      <c r="E11" s="4"/>
      <c r="F11" s="4"/>
      <c r="G11" s="94"/>
      <c r="H11" s="4"/>
      <c r="I11" s="183"/>
    </row>
    <row r="12" spans="1:9" ht="16.5" thickBot="1" x14ac:dyDescent="0.3">
      <c r="A12" s="6" t="s">
        <v>50</v>
      </c>
      <c r="B12" s="8" t="s">
        <v>1</v>
      </c>
      <c r="D12" s="161" t="s">
        <v>133</v>
      </c>
      <c r="E12" s="169" t="s">
        <v>66</v>
      </c>
      <c r="F12" s="170"/>
      <c r="G12" s="188">
        <f>B30/B6*100</f>
        <v>10.69572889774844</v>
      </c>
      <c r="H12" s="175">
        <v>0.107</v>
      </c>
      <c r="I12" s="183"/>
    </row>
    <row r="13" spans="1:9" ht="15.75" x14ac:dyDescent="0.25">
      <c r="A13" s="6" t="s">
        <v>51</v>
      </c>
      <c r="B13" s="8" t="s">
        <v>1</v>
      </c>
      <c r="D13" s="162"/>
      <c r="E13" s="171" t="s">
        <v>132</v>
      </c>
      <c r="F13" s="172"/>
      <c r="G13" s="189"/>
      <c r="H13" s="176"/>
      <c r="I13" s="184"/>
    </row>
    <row r="14" spans="1:9" ht="16.5" thickBot="1" x14ac:dyDescent="0.3">
      <c r="A14" s="25" t="s">
        <v>52</v>
      </c>
      <c r="B14" s="26" t="s">
        <v>1</v>
      </c>
      <c r="D14" s="5"/>
      <c r="E14" s="5"/>
      <c r="F14" s="4"/>
      <c r="H14" s="100"/>
    </row>
    <row r="15" spans="1:9" ht="15.75" x14ac:dyDescent="0.25">
      <c r="A15" s="18" t="s">
        <v>53</v>
      </c>
      <c r="B15" s="32">
        <v>4175000</v>
      </c>
    </row>
    <row r="16" spans="1:9" ht="15.75" x14ac:dyDescent="0.25">
      <c r="A16" s="34" t="s">
        <v>54</v>
      </c>
      <c r="B16" s="22"/>
      <c r="F16" s="93">
        <v>2016</v>
      </c>
      <c r="G16" s="93">
        <v>2015</v>
      </c>
      <c r="H16" s="93">
        <v>2014</v>
      </c>
    </row>
    <row r="17" spans="1:8" ht="15.75" x14ac:dyDescent="0.25">
      <c r="A17" s="8" t="s">
        <v>55</v>
      </c>
      <c r="B17" s="7">
        <v>58000</v>
      </c>
      <c r="D17" s="178" t="s">
        <v>124</v>
      </c>
      <c r="E17" s="179"/>
      <c r="F17" s="95">
        <v>1682000</v>
      </c>
      <c r="G17" s="96">
        <v>1712000</v>
      </c>
      <c r="H17" s="96">
        <v>1562000</v>
      </c>
    </row>
    <row r="18" spans="1:8" ht="15.75" x14ac:dyDescent="0.25">
      <c r="A18" s="8" t="s">
        <v>56</v>
      </c>
      <c r="B18" s="7">
        <v>4205000</v>
      </c>
      <c r="D18" s="178" t="s">
        <v>125</v>
      </c>
      <c r="E18" s="179"/>
      <c r="F18" s="97">
        <v>55.22</v>
      </c>
      <c r="G18" s="98">
        <v>50.84</v>
      </c>
      <c r="H18" s="99">
        <v>38.46</v>
      </c>
    </row>
    <row r="19" spans="1:8" ht="15.75" x14ac:dyDescent="0.25">
      <c r="A19" s="6" t="s">
        <v>57</v>
      </c>
      <c r="B19" s="8" t="s">
        <v>1</v>
      </c>
    </row>
    <row r="20" spans="1:8" ht="15.75" x14ac:dyDescent="0.25">
      <c r="A20" s="8" t="s">
        <v>58</v>
      </c>
      <c r="B20" s="7">
        <v>4205000</v>
      </c>
    </row>
    <row r="21" spans="1:8" ht="15.75" x14ac:dyDescent="0.25">
      <c r="A21" s="6" t="s">
        <v>59</v>
      </c>
      <c r="B21" s="7">
        <v>932000</v>
      </c>
    </row>
    <row r="22" spans="1:8" ht="16.5" thickBot="1" x14ac:dyDescent="0.3">
      <c r="A22" s="13" t="s">
        <v>29</v>
      </c>
      <c r="B22" s="13" t="s">
        <v>1</v>
      </c>
    </row>
    <row r="23" spans="1:8" ht="15.75" x14ac:dyDescent="0.25">
      <c r="A23" s="24" t="s">
        <v>60</v>
      </c>
      <c r="B23" s="19">
        <v>3273000</v>
      </c>
    </row>
    <row r="24" spans="1:8" ht="15.75" x14ac:dyDescent="0.25">
      <c r="A24" s="34" t="s">
        <v>61</v>
      </c>
      <c r="B24" s="22"/>
    </row>
    <row r="25" spans="1:8" ht="15.75" x14ac:dyDescent="0.25">
      <c r="A25" s="8" t="s">
        <v>62</v>
      </c>
      <c r="B25" s="8" t="s">
        <v>1</v>
      </c>
    </row>
    <row r="26" spans="1:8" ht="15.75" x14ac:dyDescent="0.25">
      <c r="A26" s="8" t="s">
        <v>63</v>
      </c>
      <c r="B26" s="8" t="s">
        <v>1</v>
      </c>
    </row>
    <row r="27" spans="1:8" ht="15.75" x14ac:dyDescent="0.25">
      <c r="A27" s="8" t="s">
        <v>64</v>
      </c>
      <c r="B27" s="8" t="s">
        <v>1</v>
      </c>
    </row>
    <row r="28" spans="1:8" ht="15.75" x14ac:dyDescent="0.25">
      <c r="A28" s="8" t="s">
        <v>65</v>
      </c>
      <c r="B28" s="8" t="s">
        <v>1</v>
      </c>
    </row>
    <row r="29" spans="1:8" ht="15.75" x14ac:dyDescent="0.25">
      <c r="A29" s="34" t="s">
        <v>66</v>
      </c>
      <c r="B29" s="22"/>
    </row>
    <row r="30" spans="1:8" ht="15.75" x14ac:dyDescent="0.25">
      <c r="A30" s="24" t="s">
        <v>66</v>
      </c>
      <c r="B30" s="19">
        <v>3273000</v>
      </c>
    </row>
    <row r="31" spans="1:8" ht="16.5" thickBot="1" x14ac:dyDescent="0.3">
      <c r="A31" s="13" t="s">
        <v>67</v>
      </c>
      <c r="B31" s="13" t="s">
        <v>1</v>
      </c>
    </row>
    <row r="32" spans="1:8" ht="14.25" customHeight="1" x14ac:dyDescent="0.25">
      <c r="A32" s="24" t="s">
        <v>68</v>
      </c>
      <c r="B32" s="19">
        <v>3273000</v>
      </c>
      <c r="C32" s="71" t="s">
        <v>134</v>
      </c>
      <c r="D32" s="102">
        <v>3273000000</v>
      </c>
    </row>
    <row r="35" spans="1:4" ht="15.75" x14ac:dyDescent="0.25">
      <c r="A35" s="14" t="s">
        <v>3</v>
      </c>
      <c r="B35" s="4"/>
      <c r="C35" s="4"/>
      <c r="D35" s="4"/>
    </row>
    <row r="36" spans="1:4" ht="15.75" x14ac:dyDescent="0.25">
      <c r="A36" s="14"/>
      <c r="B36" s="4"/>
      <c r="C36" s="4"/>
      <c r="D36" s="4"/>
    </row>
    <row r="37" spans="1:4" x14ac:dyDescent="0.25">
      <c r="A37" s="177" t="s">
        <v>138</v>
      </c>
      <c r="B37" s="177"/>
      <c r="C37" s="177"/>
      <c r="D37" s="177"/>
    </row>
    <row r="38" spans="1:4" x14ac:dyDescent="0.25">
      <c r="A38" s="177"/>
      <c r="B38" s="177"/>
      <c r="C38" s="177"/>
      <c r="D38" s="177"/>
    </row>
    <row r="39" spans="1:4" x14ac:dyDescent="0.25">
      <c r="A39" s="177"/>
      <c r="B39" s="177"/>
      <c r="C39" s="177"/>
      <c r="D39" s="177"/>
    </row>
    <row r="40" spans="1:4" x14ac:dyDescent="0.25">
      <c r="A40" s="177"/>
      <c r="B40" s="177"/>
      <c r="C40" s="177"/>
      <c r="D40" s="177"/>
    </row>
    <row r="41" spans="1:4" ht="15.75" x14ac:dyDescent="0.25">
      <c r="A41" s="4"/>
      <c r="B41" s="4"/>
      <c r="C41" s="4"/>
      <c r="D41" s="4"/>
    </row>
    <row r="42" spans="1:4" x14ac:dyDescent="0.25">
      <c r="A42" s="119" t="s">
        <v>112</v>
      </c>
      <c r="B42" s="119"/>
      <c r="C42" s="119"/>
      <c r="D42" s="119"/>
    </row>
    <row r="43" spans="1:4" x14ac:dyDescent="0.25">
      <c r="A43" s="119"/>
      <c r="B43" s="119"/>
      <c r="C43" s="119"/>
      <c r="D43" s="119"/>
    </row>
    <row r="44" spans="1:4" x14ac:dyDescent="0.25">
      <c r="A44" s="119"/>
      <c r="B44" s="119"/>
      <c r="C44" s="119"/>
      <c r="D44" s="119"/>
    </row>
    <row r="45" spans="1:4" ht="15.75" x14ac:dyDescent="0.25">
      <c r="A45" s="4"/>
      <c r="B45" s="4"/>
      <c r="C45" s="4"/>
      <c r="D45" s="4"/>
    </row>
    <row r="46" spans="1:4" x14ac:dyDescent="0.25">
      <c r="A46" s="118" t="s">
        <v>109</v>
      </c>
      <c r="B46" s="118"/>
      <c r="C46" s="118"/>
      <c r="D46" s="118"/>
    </row>
    <row r="47" spans="1:4" x14ac:dyDescent="0.25">
      <c r="A47" s="118"/>
      <c r="B47" s="118"/>
      <c r="C47" s="118"/>
      <c r="D47" s="118"/>
    </row>
    <row r="48" spans="1:4" x14ac:dyDescent="0.25">
      <c r="A48" s="118"/>
      <c r="B48" s="118"/>
      <c r="C48" s="118"/>
      <c r="D48" s="118"/>
    </row>
  </sheetData>
  <mergeCells count="21">
    <mergeCell ref="A46:D48"/>
    <mergeCell ref="H6:H7"/>
    <mergeCell ref="D9:D10"/>
    <mergeCell ref="H9:H10"/>
    <mergeCell ref="D12:D13"/>
    <mergeCell ref="H12:H13"/>
    <mergeCell ref="E6:F6"/>
    <mergeCell ref="E7:F7"/>
    <mergeCell ref="D6:D7"/>
    <mergeCell ref="E10:F10"/>
    <mergeCell ref="E9:F9"/>
    <mergeCell ref="E12:F12"/>
    <mergeCell ref="E13:F13"/>
    <mergeCell ref="A37:D40"/>
    <mergeCell ref="D18:E18"/>
    <mergeCell ref="D17:E17"/>
    <mergeCell ref="I6:I13"/>
    <mergeCell ref="G9:G10"/>
    <mergeCell ref="G6:G7"/>
    <mergeCell ref="G12:G13"/>
    <mergeCell ref="A42:D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8"/>
  <sheetViews>
    <sheetView topLeftCell="E1" workbookViewId="0">
      <selection activeCell="G6" sqref="G6:G7"/>
    </sheetView>
  </sheetViews>
  <sheetFormatPr defaultRowHeight="15" x14ac:dyDescent="0.25"/>
  <cols>
    <col min="1" max="1" width="41.85546875" customWidth="1"/>
    <col min="2" max="2" width="11.28515625" bestFit="1" customWidth="1"/>
    <col min="4" max="4" width="20.140625" bestFit="1" customWidth="1"/>
    <col min="6" max="6" width="10.140625" bestFit="1" customWidth="1"/>
    <col min="7" max="7" width="22.5703125" bestFit="1" customWidth="1"/>
    <col min="8" max="8" width="11.85546875" bestFit="1" customWidth="1"/>
    <col min="9" max="9" width="3.5703125" bestFit="1" customWidth="1"/>
  </cols>
  <sheetData>
    <row r="1" spans="1:9" ht="20.25" x14ac:dyDescent="0.3">
      <c r="A1" s="1" t="s">
        <v>0</v>
      </c>
    </row>
    <row r="2" spans="1:9" ht="15.75" x14ac:dyDescent="0.25">
      <c r="A2" s="4"/>
    </row>
    <row r="3" spans="1:9" ht="18.75" x14ac:dyDescent="0.25">
      <c r="A3" s="36" t="s">
        <v>69</v>
      </c>
    </row>
    <row r="5" spans="1:9" ht="15.75" x14ac:dyDescent="0.25">
      <c r="A5" s="16" t="s">
        <v>43</v>
      </c>
      <c r="B5" s="17">
        <v>41790</v>
      </c>
    </row>
    <row r="6" spans="1:9" ht="16.5" thickBot="1" x14ac:dyDescent="0.3">
      <c r="A6" s="6" t="s">
        <v>44</v>
      </c>
      <c r="B6" s="7">
        <v>27799000</v>
      </c>
      <c r="D6" s="194" t="s">
        <v>126</v>
      </c>
      <c r="E6" s="190" t="s">
        <v>66</v>
      </c>
      <c r="F6" s="190"/>
      <c r="G6" s="205">
        <f>B32/H17</f>
        <v>1.7240717029449424</v>
      </c>
      <c r="H6" s="155"/>
      <c r="I6" s="181">
        <v>2014</v>
      </c>
    </row>
    <row r="7" spans="1:9" ht="16.5" thickBot="1" x14ac:dyDescent="0.3">
      <c r="A7" s="10" t="s">
        <v>45</v>
      </c>
      <c r="B7" s="12">
        <v>15353000</v>
      </c>
      <c r="D7" s="195"/>
      <c r="E7" s="192" t="s">
        <v>127</v>
      </c>
      <c r="F7" s="192"/>
      <c r="G7" s="206"/>
      <c r="H7" s="200"/>
      <c r="I7" s="182"/>
    </row>
    <row r="8" spans="1:9" ht="15.75" x14ac:dyDescent="0.25">
      <c r="A8" s="20" t="s">
        <v>46</v>
      </c>
      <c r="B8" s="21">
        <v>12446000</v>
      </c>
      <c r="I8" s="183"/>
    </row>
    <row r="9" spans="1:9" ht="16.5" thickBot="1" x14ac:dyDescent="0.3">
      <c r="A9" s="34" t="s">
        <v>47</v>
      </c>
      <c r="B9" s="23"/>
      <c r="D9" s="163" t="s">
        <v>129</v>
      </c>
      <c r="E9" s="167" t="s">
        <v>130</v>
      </c>
      <c r="F9" s="167"/>
      <c r="G9" s="186">
        <f>H18/G6</f>
        <v>22.307656888228742</v>
      </c>
      <c r="H9" s="159"/>
      <c r="I9" s="182"/>
    </row>
    <row r="10" spans="1:9" ht="15.75" x14ac:dyDescent="0.25">
      <c r="A10" s="6" t="s">
        <v>48</v>
      </c>
      <c r="B10" s="8" t="s">
        <v>1</v>
      </c>
      <c r="D10" s="164"/>
      <c r="E10" s="168" t="s">
        <v>131</v>
      </c>
      <c r="F10" s="168"/>
      <c r="G10" s="187"/>
      <c r="H10" s="160"/>
      <c r="I10" s="182"/>
    </row>
    <row r="11" spans="1:9" ht="15.75" x14ac:dyDescent="0.25">
      <c r="A11" s="6" t="s">
        <v>49</v>
      </c>
      <c r="B11" s="7">
        <v>8766000</v>
      </c>
      <c r="D11" s="69"/>
      <c r="E11" s="4"/>
      <c r="F11" s="4"/>
      <c r="G11" s="94"/>
      <c r="H11" s="4"/>
      <c r="I11" s="183"/>
    </row>
    <row r="12" spans="1:9" ht="16.5" thickBot="1" x14ac:dyDescent="0.3">
      <c r="A12" s="6" t="s">
        <v>50</v>
      </c>
      <c r="B12" s="8" t="s">
        <v>1</v>
      </c>
      <c r="D12" s="161" t="s">
        <v>133</v>
      </c>
      <c r="E12" s="169" t="s">
        <v>66</v>
      </c>
      <c r="F12" s="170"/>
      <c r="G12" s="198">
        <f>B30/B6*100</f>
        <v>9.6873988272959455</v>
      </c>
      <c r="H12" s="175">
        <v>9.7000000000000003E-2</v>
      </c>
      <c r="I12" s="183"/>
    </row>
    <row r="13" spans="1:9" ht="15.75" x14ac:dyDescent="0.25">
      <c r="A13" s="6" t="s">
        <v>51</v>
      </c>
      <c r="B13" s="8" t="s">
        <v>1</v>
      </c>
      <c r="D13" s="162"/>
      <c r="E13" s="171" t="s">
        <v>132</v>
      </c>
      <c r="F13" s="172"/>
      <c r="G13" s="199"/>
      <c r="H13" s="176"/>
      <c r="I13" s="184"/>
    </row>
    <row r="14" spans="1:9" ht="16.5" thickBot="1" x14ac:dyDescent="0.3">
      <c r="A14" s="25" t="s">
        <v>52</v>
      </c>
      <c r="B14" s="26" t="s">
        <v>1</v>
      </c>
      <c r="D14" s="5"/>
      <c r="E14" s="5"/>
      <c r="F14" s="4"/>
      <c r="H14" s="100"/>
    </row>
    <row r="15" spans="1:9" ht="15.75" x14ac:dyDescent="0.25">
      <c r="A15" s="18" t="s">
        <v>53</v>
      </c>
      <c r="B15" s="32">
        <v>3680000</v>
      </c>
    </row>
    <row r="16" spans="1:9" ht="15.75" x14ac:dyDescent="0.25">
      <c r="A16" s="34" t="s">
        <v>54</v>
      </c>
      <c r="B16" s="22"/>
      <c r="F16" s="93">
        <v>2016</v>
      </c>
      <c r="G16" s="93">
        <v>2015</v>
      </c>
      <c r="H16" s="93">
        <v>2014</v>
      </c>
    </row>
    <row r="17" spans="1:8" ht="15.75" x14ac:dyDescent="0.25">
      <c r="A17" s="8" t="s">
        <v>55</v>
      </c>
      <c r="B17" s="7">
        <v>-103000</v>
      </c>
      <c r="D17" s="178" t="s">
        <v>124</v>
      </c>
      <c r="E17" s="179"/>
      <c r="F17" s="95">
        <v>1682000</v>
      </c>
      <c r="G17" s="96">
        <v>1712000</v>
      </c>
      <c r="H17" s="96">
        <v>1562000</v>
      </c>
    </row>
    <row r="18" spans="1:8" ht="15.75" x14ac:dyDescent="0.25">
      <c r="A18" s="8" t="s">
        <v>56</v>
      </c>
      <c r="B18" s="7">
        <v>3544000</v>
      </c>
      <c r="D18" s="178" t="s">
        <v>125</v>
      </c>
      <c r="E18" s="179"/>
      <c r="F18" s="97">
        <v>55.22</v>
      </c>
      <c r="G18" s="98">
        <v>50.84</v>
      </c>
      <c r="H18" s="99">
        <v>38.46</v>
      </c>
    </row>
    <row r="19" spans="1:8" ht="15.75" x14ac:dyDescent="0.25">
      <c r="A19" s="6" t="s">
        <v>57</v>
      </c>
      <c r="B19" s="8" t="s">
        <v>1</v>
      </c>
    </row>
    <row r="20" spans="1:8" ht="15.75" x14ac:dyDescent="0.25">
      <c r="A20" s="8" t="s">
        <v>58</v>
      </c>
      <c r="B20" s="7">
        <v>3544000</v>
      </c>
    </row>
    <row r="21" spans="1:8" ht="15.75" x14ac:dyDescent="0.25">
      <c r="A21" s="6" t="s">
        <v>59</v>
      </c>
      <c r="B21" s="7">
        <v>851000</v>
      </c>
    </row>
    <row r="22" spans="1:8" ht="16.5" thickBot="1" x14ac:dyDescent="0.3">
      <c r="A22" s="13" t="s">
        <v>29</v>
      </c>
      <c r="B22" s="13" t="s">
        <v>1</v>
      </c>
    </row>
    <row r="23" spans="1:8" ht="15.75" x14ac:dyDescent="0.25">
      <c r="A23" s="24" t="s">
        <v>60</v>
      </c>
      <c r="B23" s="19">
        <v>2693000</v>
      </c>
    </row>
    <row r="24" spans="1:8" ht="15.75" x14ac:dyDescent="0.25">
      <c r="A24" s="34" t="s">
        <v>61</v>
      </c>
      <c r="B24" s="22"/>
    </row>
    <row r="25" spans="1:8" ht="15.75" x14ac:dyDescent="0.25">
      <c r="A25" s="8" t="s">
        <v>62</v>
      </c>
      <c r="B25" s="8" t="s">
        <v>1</v>
      </c>
    </row>
    <row r="26" spans="1:8" ht="15.75" x14ac:dyDescent="0.25">
      <c r="A26" s="8" t="s">
        <v>63</v>
      </c>
      <c r="B26" s="8" t="s">
        <v>1</v>
      </c>
    </row>
    <row r="27" spans="1:8" ht="15.75" x14ac:dyDescent="0.25">
      <c r="A27" s="8" t="s">
        <v>64</v>
      </c>
      <c r="B27" s="8" t="s">
        <v>1</v>
      </c>
    </row>
    <row r="28" spans="1:8" ht="15.75" x14ac:dyDescent="0.25">
      <c r="A28" s="8" t="s">
        <v>65</v>
      </c>
      <c r="B28" s="8" t="s">
        <v>1</v>
      </c>
    </row>
    <row r="29" spans="1:8" ht="15.75" x14ac:dyDescent="0.25">
      <c r="A29" s="34" t="s">
        <v>66</v>
      </c>
      <c r="B29" s="22"/>
    </row>
    <row r="30" spans="1:8" ht="15.75" x14ac:dyDescent="0.25">
      <c r="A30" s="24" t="s">
        <v>66</v>
      </c>
      <c r="B30" s="19">
        <v>2693000</v>
      </c>
    </row>
    <row r="31" spans="1:8" ht="16.5" thickBot="1" x14ac:dyDescent="0.3">
      <c r="A31" s="13" t="s">
        <v>67</v>
      </c>
      <c r="B31" s="13" t="s">
        <v>1</v>
      </c>
    </row>
    <row r="32" spans="1:8" ht="15" customHeight="1" x14ac:dyDescent="0.25">
      <c r="A32" s="24" t="s">
        <v>68</v>
      </c>
      <c r="B32" s="19">
        <v>2693000</v>
      </c>
      <c r="C32" s="5" t="s">
        <v>122</v>
      </c>
      <c r="D32" s="103">
        <v>2693000000</v>
      </c>
    </row>
    <row r="35" spans="1:4" ht="15.75" x14ac:dyDescent="0.25">
      <c r="A35" s="14" t="s">
        <v>3</v>
      </c>
      <c r="B35" s="4"/>
      <c r="C35" s="4"/>
      <c r="D35" s="4"/>
    </row>
    <row r="36" spans="1:4" ht="15.75" x14ac:dyDescent="0.25">
      <c r="A36" s="14"/>
      <c r="B36" s="4"/>
      <c r="C36" s="4"/>
      <c r="D36" s="4"/>
    </row>
    <row r="37" spans="1:4" ht="15" customHeight="1" x14ac:dyDescent="0.25">
      <c r="A37" s="177" t="s">
        <v>138</v>
      </c>
      <c r="B37" s="177"/>
      <c r="C37" s="177"/>
      <c r="D37" s="177"/>
    </row>
    <row r="38" spans="1:4" ht="15" customHeight="1" x14ac:dyDescent="0.25">
      <c r="A38" s="177"/>
      <c r="B38" s="177"/>
      <c r="C38" s="177"/>
      <c r="D38" s="177"/>
    </row>
    <row r="39" spans="1:4" ht="15" customHeight="1" x14ac:dyDescent="0.25">
      <c r="A39" s="177"/>
      <c r="B39" s="177"/>
      <c r="C39" s="177"/>
      <c r="D39" s="177"/>
    </row>
    <row r="40" spans="1:4" ht="15.75" customHeight="1" x14ac:dyDescent="0.25">
      <c r="A40" s="177"/>
      <c r="B40" s="177"/>
      <c r="C40" s="177"/>
      <c r="D40" s="177"/>
    </row>
    <row r="41" spans="1:4" ht="15.75" x14ac:dyDescent="0.25">
      <c r="A41" s="4"/>
      <c r="B41" s="4"/>
      <c r="C41" s="4"/>
      <c r="D41" s="4"/>
    </row>
    <row r="42" spans="1:4" x14ac:dyDescent="0.25">
      <c r="A42" s="119" t="s">
        <v>112</v>
      </c>
      <c r="B42" s="119"/>
      <c r="C42" s="119"/>
      <c r="D42" s="119"/>
    </row>
    <row r="43" spans="1:4" x14ac:dyDescent="0.25">
      <c r="A43" s="119"/>
      <c r="B43" s="119"/>
      <c r="C43" s="119"/>
      <c r="D43" s="119"/>
    </row>
    <row r="44" spans="1:4" x14ac:dyDescent="0.25">
      <c r="A44" s="119"/>
      <c r="B44" s="119"/>
      <c r="C44" s="119"/>
      <c r="D44" s="119"/>
    </row>
    <row r="45" spans="1:4" ht="15.75" x14ac:dyDescent="0.25">
      <c r="A45" s="4"/>
      <c r="B45" s="4"/>
      <c r="C45" s="4"/>
      <c r="D45" s="4"/>
    </row>
    <row r="46" spans="1:4" x14ac:dyDescent="0.25">
      <c r="A46" s="118" t="s">
        <v>109</v>
      </c>
      <c r="B46" s="118"/>
      <c r="C46" s="118"/>
      <c r="D46" s="118"/>
    </row>
    <row r="47" spans="1:4" x14ac:dyDescent="0.25">
      <c r="A47" s="118"/>
      <c r="B47" s="118"/>
      <c r="C47" s="118"/>
      <c r="D47" s="118"/>
    </row>
    <row r="48" spans="1:4" x14ac:dyDescent="0.25">
      <c r="A48" s="118"/>
      <c r="B48" s="118"/>
      <c r="C48" s="118"/>
      <c r="D48" s="118"/>
    </row>
  </sheetData>
  <mergeCells count="21">
    <mergeCell ref="A42:D44"/>
    <mergeCell ref="A46:D48"/>
    <mergeCell ref="D6:D7"/>
    <mergeCell ref="E6:F6"/>
    <mergeCell ref="A37:D40"/>
    <mergeCell ref="D17:E17"/>
    <mergeCell ref="D18:E18"/>
    <mergeCell ref="I6:I13"/>
    <mergeCell ref="E7:F7"/>
    <mergeCell ref="D9:D10"/>
    <mergeCell ref="E9:F9"/>
    <mergeCell ref="H9:H10"/>
    <mergeCell ref="E10:F10"/>
    <mergeCell ref="D12:D13"/>
    <mergeCell ref="E12:F12"/>
    <mergeCell ref="H12:H13"/>
    <mergeCell ref="E13:F13"/>
    <mergeCell ref="G6:G7"/>
    <mergeCell ref="G9:G10"/>
    <mergeCell ref="G12:G13"/>
    <mergeCell ref="H6:H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52"/>
  <sheetViews>
    <sheetView workbookViewId="0">
      <selection activeCell="A36" sqref="A36:D38"/>
    </sheetView>
  </sheetViews>
  <sheetFormatPr defaultRowHeight="15" x14ac:dyDescent="0.25"/>
  <cols>
    <col min="1" max="1" width="45.140625" customWidth="1"/>
    <col min="2" max="4" width="10.85546875" bestFit="1" customWidth="1"/>
    <col min="5" max="5" width="10.28515625" customWidth="1"/>
    <col min="6" max="6" width="10.140625" bestFit="1" customWidth="1"/>
  </cols>
  <sheetData>
    <row r="1" spans="1:6" ht="20.25" x14ac:dyDescent="0.3">
      <c r="A1" s="1" t="s">
        <v>0</v>
      </c>
      <c r="B1" s="2"/>
      <c r="C1" s="2"/>
      <c r="D1" s="2"/>
      <c r="E1" s="2"/>
    </row>
    <row r="2" spans="1:6" x14ac:dyDescent="0.25">
      <c r="A2" s="2"/>
      <c r="B2" s="2"/>
      <c r="C2" s="2"/>
      <c r="D2" s="2"/>
      <c r="E2" s="2"/>
    </row>
    <row r="3" spans="1:6" ht="18.75" x14ac:dyDescent="0.25">
      <c r="A3" s="36" t="s">
        <v>70</v>
      </c>
      <c r="B3" s="2"/>
      <c r="C3" s="2"/>
      <c r="D3" s="2"/>
      <c r="E3" s="2"/>
    </row>
    <row r="4" spans="1:6" x14ac:dyDescent="0.25">
      <c r="A4" s="2"/>
      <c r="B4" s="2"/>
      <c r="C4" s="2"/>
      <c r="D4" s="2"/>
      <c r="E4" s="2"/>
    </row>
    <row r="5" spans="1:6" ht="15.75" x14ac:dyDescent="0.25">
      <c r="A5" s="16" t="s">
        <v>6</v>
      </c>
      <c r="B5" s="17">
        <v>42521</v>
      </c>
      <c r="D5" s="2"/>
    </row>
    <row r="6" spans="1:6" ht="15.75" x14ac:dyDescent="0.25">
      <c r="A6" s="24" t="s">
        <v>66</v>
      </c>
      <c r="B6" s="19">
        <v>3760000</v>
      </c>
      <c r="D6" s="202" t="s">
        <v>135</v>
      </c>
      <c r="E6" s="202"/>
      <c r="F6" s="101">
        <f>B14-(-B16)</f>
        <v>1953000</v>
      </c>
    </row>
    <row r="7" spans="1:6" ht="15" customHeight="1" x14ac:dyDescent="0.25">
      <c r="A7" s="16" t="s">
        <v>71</v>
      </c>
      <c r="B7" s="16"/>
      <c r="D7" s="2"/>
    </row>
    <row r="8" spans="1:6" ht="15.75" x14ac:dyDescent="0.25">
      <c r="A8" s="8" t="s">
        <v>4</v>
      </c>
      <c r="B8" s="7">
        <v>662000</v>
      </c>
      <c r="D8" s="2"/>
    </row>
    <row r="9" spans="1:6" ht="15.75" x14ac:dyDescent="0.25">
      <c r="A9" s="8" t="s">
        <v>72</v>
      </c>
      <c r="B9" s="7">
        <v>254000</v>
      </c>
      <c r="D9" s="2"/>
    </row>
    <row r="10" spans="1:6" ht="16.5" customHeight="1" x14ac:dyDescent="0.25">
      <c r="A10" s="8" t="s">
        <v>73</v>
      </c>
      <c r="B10" s="7">
        <v>60000</v>
      </c>
      <c r="D10" s="2"/>
    </row>
    <row r="11" spans="1:6" ht="15.75" x14ac:dyDescent="0.25">
      <c r="A11" s="8" t="s">
        <v>74</v>
      </c>
      <c r="B11" s="7">
        <v>-889000</v>
      </c>
      <c r="D11" s="2"/>
    </row>
    <row r="12" spans="1:6" ht="15.75" x14ac:dyDescent="0.25">
      <c r="A12" s="8" t="s">
        <v>75</v>
      </c>
      <c r="B12" s="7">
        <v>-590000</v>
      </c>
      <c r="D12" s="2"/>
    </row>
    <row r="13" spans="1:6" ht="16.5" thickBot="1" x14ac:dyDescent="0.3">
      <c r="A13" s="8" t="s">
        <v>76</v>
      </c>
      <c r="B13" s="7">
        <v>-161000</v>
      </c>
      <c r="D13" s="2"/>
    </row>
    <row r="14" spans="1:6" ht="15.75" x14ac:dyDescent="0.25">
      <c r="A14" s="18" t="s">
        <v>77</v>
      </c>
      <c r="B14" s="32">
        <v>3096000</v>
      </c>
      <c r="D14" s="2"/>
    </row>
    <row r="15" spans="1:6" ht="15.75" customHeight="1" x14ac:dyDescent="0.25">
      <c r="A15" s="201" t="s">
        <v>78</v>
      </c>
      <c r="B15" s="201"/>
      <c r="C15" s="47"/>
      <c r="D15" s="47"/>
      <c r="E15" s="2"/>
    </row>
    <row r="16" spans="1:6" ht="15.75" x14ac:dyDescent="0.25">
      <c r="A16" s="8" t="s">
        <v>79</v>
      </c>
      <c r="B16" s="7">
        <v>-1143000</v>
      </c>
      <c r="D16" s="2"/>
    </row>
    <row r="17" spans="1:5" ht="15.75" x14ac:dyDescent="0.25">
      <c r="A17" s="8" t="s">
        <v>80</v>
      </c>
      <c r="B17" s="7">
        <v>93000</v>
      </c>
      <c r="D17" s="2"/>
    </row>
    <row r="18" spans="1:5" ht="16.5" thickBot="1" x14ac:dyDescent="0.3">
      <c r="A18" s="8" t="s">
        <v>81</v>
      </c>
      <c r="B18" s="7">
        <v>16000</v>
      </c>
      <c r="D18" s="2"/>
    </row>
    <row r="19" spans="1:5" ht="15.75" x14ac:dyDescent="0.25">
      <c r="A19" s="18" t="s">
        <v>82</v>
      </c>
      <c r="B19" s="32">
        <v>-1034000</v>
      </c>
      <c r="D19" s="2"/>
    </row>
    <row r="20" spans="1:5" ht="15.75" customHeight="1" x14ac:dyDescent="0.25">
      <c r="A20" s="201" t="s">
        <v>83</v>
      </c>
      <c r="B20" s="201"/>
      <c r="C20" s="47"/>
      <c r="D20" s="47"/>
      <c r="E20" s="2"/>
    </row>
    <row r="21" spans="1:5" ht="15.75" x14ac:dyDescent="0.25">
      <c r="A21" s="8" t="s">
        <v>84</v>
      </c>
      <c r="B21" s="7">
        <v>-1022000</v>
      </c>
      <c r="D21" s="2"/>
    </row>
    <row r="22" spans="1:5" ht="15.75" x14ac:dyDescent="0.25">
      <c r="A22" s="8" t="s">
        <v>85</v>
      </c>
      <c r="B22" s="7">
        <v>-2731000</v>
      </c>
      <c r="D22" s="2"/>
    </row>
    <row r="23" spans="1:5" ht="15.75" x14ac:dyDescent="0.25">
      <c r="A23" s="8" t="s">
        <v>86</v>
      </c>
      <c r="B23" s="7">
        <v>868000</v>
      </c>
      <c r="D23" s="2"/>
    </row>
    <row r="24" spans="1:5" ht="14.25" customHeight="1" thickBot="1" x14ac:dyDescent="0.3">
      <c r="A24" s="8" t="s">
        <v>87</v>
      </c>
      <c r="B24" s="8" t="s">
        <v>1</v>
      </c>
      <c r="D24" s="2"/>
    </row>
    <row r="25" spans="1:5" ht="15.75" x14ac:dyDescent="0.25">
      <c r="A25" s="18" t="s">
        <v>88</v>
      </c>
      <c r="B25" s="32">
        <v>-2671000</v>
      </c>
      <c r="D25" s="2"/>
    </row>
    <row r="26" spans="1:5" ht="16.5" thickBot="1" x14ac:dyDescent="0.3">
      <c r="A26" s="8" t="s">
        <v>89</v>
      </c>
      <c r="B26" s="7">
        <v>-105000</v>
      </c>
      <c r="D26" s="2"/>
    </row>
    <row r="27" spans="1:5" ht="15.75" x14ac:dyDescent="0.25">
      <c r="A27" s="18" t="s">
        <v>90</v>
      </c>
      <c r="B27" s="32">
        <v>-714000</v>
      </c>
      <c r="D27" s="2"/>
    </row>
    <row r="28" spans="1:5" ht="15.75" x14ac:dyDescent="0.25">
      <c r="A28" s="4"/>
      <c r="B28" s="4"/>
      <c r="C28" s="4"/>
      <c r="D28" s="4"/>
      <c r="E28" s="2"/>
    </row>
    <row r="29" spans="1:5" ht="15.75" x14ac:dyDescent="0.25">
      <c r="A29" s="4"/>
      <c r="B29" s="4"/>
      <c r="C29" s="4"/>
      <c r="D29" s="4"/>
      <c r="E29" s="2"/>
    </row>
    <row r="30" spans="1:5" ht="15.75" x14ac:dyDescent="0.25">
      <c r="A30" s="14" t="s">
        <v>3</v>
      </c>
      <c r="B30" s="4"/>
      <c r="C30" s="4"/>
      <c r="D30" s="4"/>
      <c r="E30" s="2"/>
    </row>
    <row r="31" spans="1:5" ht="15.75" x14ac:dyDescent="0.25">
      <c r="A31" s="14"/>
      <c r="B31" s="4"/>
      <c r="C31" s="4"/>
      <c r="D31" s="4"/>
      <c r="E31" s="2"/>
    </row>
    <row r="32" spans="1:5" x14ac:dyDescent="0.25">
      <c r="A32" s="119" t="s">
        <v>113</v>
      </c>
      <c r="B32" s="119"/>
      <c r="C32" s="119"/>
      <c r="D32" s="119"/>
      <c r="E32" s="2"/>
    </row>
    <row r="33" spans="1:5" x14ac:dyDescent="0.25">
      <c r="A33" s="119"/>
      <c r="B33" s="119"/>
      <c r="C33" s="119"/>
      <c r="D33" s="119"/>
      <c r="E33" s="2"/>
    </row>
    <row r="34" spans="1:5" x14ac:dyDescent="0.25">
      <c r="A34" s="119"/>
      <c r="B34" s="119"/>
      <c r="C34" s="119"/>
      <c r="D34" s="119"/>
      <c r="E34" s="2"/>
    </row>
    <row r="35" spans="1:5" ht="15.75" x14ac:dyDescent="0.25">
      <c r="A35" s="4"/>
      <c r="B35" s="4"/>
      <c r="C35" s="4"/>
      <c r="D35" s="4"/>
      <c r="E35" s="2"/>
    </row>
    <row r="36" spans="1:5" x14ac:dyDescent="0.25">
      <c r="A36" s="118" t="s">
        <v>110</v>
      </c>
      <c r="B36" s="118"/>
      <c r="C36" s="118"/>
      <c r="D36" s="118"/>
      <c r="E36" s="2"/>
    </row>
    <row r="37" spans="1:5" x14ac:dyDescent="0.25">
      <c r="A37" s="118"/>
      <c r="B37" s="118"/>
      <c r="C37" s="118"/>
      <c r="D37" s="118"/>
      <c r="E37" s="2"/>
    </row>
    <row r="38" spans="1:5" x14ac:dyDescent="0.25">
      <c r="A38" s="118"/>
      <c r="B38" s="118"/>
      <c r="C38" s="118"/>
      <c r="D38" s="118"/>
      <c r="E38" s="2"/>
    </row>
    <row r="39" spans="1:5" x14ac:dyDescent="0.25">
      <c r="A39" s="2"/>
      <c r="B39" s="2"/>
      <c r="C39" s="2"/>
      <c r="D39" s="2"/>
      <c r="E39" s="2"/>
    </row>
    <row r="40" spans="1:5" x14ac:dyDescent="0.25">
      <c r="A40" s="2"/>
      <c r="B40" s="2"/>
      <c r="C40" s="2"/>
      <c r="D40" s="2"/>
      <c r="E40" s="2"/>
    </row>
    <row r="41" spans="1:5" x14ac:dyDescent="0.25">
      <c r="A41" s="2"/>
      <c r="B41" s="2"/>
      <c r="C41" s="2"/>
      <c r="D41" s="2"/>
      <c r="E41" s="2"/>
    </row>
    <row r="42" spans="1:5" x14ac:dyDescent="0.25">
      <c r="A42" s="2"/>
      <c r="B42" s="2"/>
      <c r="C42" s="2"/>
      <c r="D42" s="2"/>
      <c r="E42" s="2"/>
    </row>
    <row r="43" spans="1:5" x14ac:dyDescent="0.25">
      <c r="A43" s="2"/>
      <c r="B43" s="2"/>
      <c r="C43" s="2"/>
      <c r="D43" s="2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2"/>
      <c r="B45" s="2"/>
      <c r="C45" s="2"/>
      <c r="D45" s="2"/>
      <c r="E45" s="2"/>
    </row>
    <row r="46" spans="1:5" x14ac:dyDescent="0.25">
      <c r="A46" s="2"/>
      <c r="B46" s="2"/>
      <c r="C46" s="2"/>
      <c r="D46" s="2"/>
      <c r="E46" s="2"/>
    </row>
    <row r="47" spans="1:5" x14ac:dyDescent="0.25">
      <c r="A47" s="2"/>
      <c r="B47" s="2"/>
      <c r="C47" s="2"/>
      <c r="D47" s="2"/>
      <c r="E47" s="2"/>
    </row>
    <row r="48" spans="1:5" x14ac:dyDescent="0.25">
      <c r="A48" s="2"/>
      <c r="B48" s="2"/>
      <c r="C48" s="2"/>
      <c r="D48" s="2"/>
      <c r="E48" s="2"/>
    </row>
    <row r="49" spans="1:5" x14ac:dyDescent="0.25">
      <c r="A49" s="2"/>
      <c r="B49" s="2"/>
      <c r="C49" s="2"/>
      <c r="D49" s="2"/>
      <c r="E49" s="2"/>
    </row>
    <row r="50" spans="1:5" x14ac:dyDescent="0.25">
      <c r="A50" s="2"/>
      <c r="B50" s="2"/>
      <c r="C50" s="2"/>
      <c r="D50" s="2"/>
      <c r="E50" s="2"/>
    </row>
    <row r="51" spans="1:5" x14ac:dyDescent="0.25">
      <c r="A51" s="2"/>
      <c r="B51" s="2"/>
      <c r="C51" s="2"/>
      <c r="D51" s="2"/>
      <c r="E51" s="2"/>
    </row>
    <row r="52" spans="1:5" x14ac:dyDescent="0.25">
      <c r="A52" s="2"/>
      <c r="B52" s="2"/>
      <c r="C52" s="2"/>
      <c r="D52" s="2"/>
      <c r="E52" s="2"/>
    </row>
  </sheetData>
  <mergeCells count="5">
    <mergeCell ref="A32:D34"/>
    <mergeCell ref="A36:D38"/>
    <mergeCell ref="A15:B15"/>
    <mergeCell ref="A20:B20"/>
    <mergeCell ref="D6: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27"/>
  <sheetViews>
    <sheetView topLeftCell="B4" workbookViewId="0">
      <selection activeCell="F6" sqref="F6"/>
    </sheetView>
  </sheetViews>
  <sheetFormatPr defaultRowHeight="15" x14ac:dyDescent="0.25"/>
  <cols>
    <col min="1" max="1" width="55.5703125" customWidth="1"/>
    <col min="2" max="2" width="11" bestFit="1" customWidth="1"/>
    <col min="5" max="5" width="12.7109375" customWidth="1"/>
    <col min="6" max="6" width="10.140625" bestFit="1" customWidth="1"/>
  </cols>
  <sheetData>
    <row r="1" spans="1:6" ht="20.25" x14ac:dyDescent="0.3">
      <c r="A1" s="1" t="s">
        <v>0</v>
      </c>
    </row>
    <row r="2" spans="1:6" x14ac:dyDescent="0.25">
      <c r="A2" s="2"/>
    </row>
    <row r="3" spans="1:6" ht="18.75" x14ac:dyDescent="0.25">
      <c r="A3" s="36" t="s">
        <v>70</v>
      </c>
    </row>
    <row r="4" spans="1:6" x14ac:dyDescent="0.25">
      <c r="A4" s="2"/>
    </row>
    <row r="5" spans="1:6" ht="15.75" x14ac:dyDescent="0.25">
      <c r="A5" s="16" t="s">
        <v>6</v>
      </c>
      <c r="B5" s="17">
        <v>42155</v>
      </c>
    </row>
    <row r="6" spans="1:6" ht="15.75" x14ac:dyDescent="0.25">
      <c r="A6" s="24" t="s">
        <v>66</v>
      </c>
      <c r="B6" s="19">
        <v>3273000</v>
      </c>
      <c r="D6" s="204" t="s">
        <v>136</v>
      </c>
      <c r="E6" s="204"/>
      <c r="F6" s="101">
        <f>B14-(-B16)</f>
        <v>3717000</v>
      </c>
    </row>
    <row r="7" spans="1:6" ht="14.25" customHeight="1" x14ac:dyDescent="0.25">
      <c r="A7" s="16" t="s">
        <v>71</v>
      </c>
      <c r="B7" s="16"/>
    </row>
    <row r="8" spans="1:6" ht="15.75" x14ac:dyDescent="0.25">
      <c r="A8" s="8" t="s">
        <v>4</v>
      </c>
      <c r="B8" s="7">
        <v>649000</v>
      </c>
    </row>
    <row r="9" spans="1:6" ht="15.75" x14ac:dyDescent="0.25">
      <c r="A9" s="8" t="s">
        <v>72</v>
      </c>
      <c r="B9" s="7">
        <v>502000</v>
      </c>
    </row>
    <row r="10" spans="1:6" ht="15.75" x14ac:dyDescent="0.25">
      <c r="A10" s="8" t="s">
        <v>73</v>
      </c>
      <c r="B10" s="7">
        <v>-216000</v>
      </c>
    </row>
    <row r="11" spans="1:6" ht="15.75" x14ac:dyDescent="0.25">
      <c r="A11" s="8" t="s">
        <v>74</v>
      </c>
      <c r="B11" s="7">
        <v>1237000</v>
      </c>
    </row>
    <row r="12" spans="1:6" ht="15.75" x14ac:dyDescent="0.25">
      <c r="A12" s="8" t="s">
        <v>75</v>
      </c>
      <c r="B12" s="7">
        <v>-621000</v>
      </c>
    </row>
    <row r="13" spans="1:6" ht="16.5" thickBot="1" x14ac:dyDescent="0.3">
      <c r="A13" s="8" t="s">
        <v>76</v>
      </c>
      <c r="B13" s="7">
        <v>-144000</v>
      </c>
    </row>
    <row r="14" spans="1:6" ht="15.75" x14ac:dyDescent="0.25">
      <c r="A14" s="18" t="s">
        <v>77</v>
      </c>
      <c r="B14" s="32">
        <v>4680000</v>
      </c>
    </row>
    <row r="15" spans="1:6" ht="15.75" customHeight="1" x14ac:dyDescent="0.25">
      <c r="A15" s="203" t="s">
        <v>78</v>
      </c>
      <c r="B15" s="203"/>
      <c r="C15" s="47"/>
      <c r="D15" s="47"/>
    </row>
    <row r="16" spans="1:6" ht="15.75" x14ac:dyDescent="0.25">
      <c r="A16" s="8" t="s">
        <v>79</v>
      </c>
      <c r="B16" s="7">
        <v>-963000</v>
      </c>
    </row>
    <row r="17" spans="1:4" ht="15.75" x14ac:dyDescent="0.25">
      <c r="A17" s="8" t="s">
        <v>80</v>
      </c>
      <c r="B17" s="7">
        <v>785000</v>
      </c>
    </row>
    <row r="18" spans="1:4" ht="16.5" thickBot="1" x14ac:dyDescent="0.3">
      <c r="A18" s="8" t="s">
        <v>81</v>
      </c>
      <c r="B18" s="7">
        <v>3000</v>
      </c>
    </row>
    <row r="19" spans="1:4" ht="15.75" x14ac:dyDescent="0.25">
      <c r="A19" s="18" t="s">
        <v>82</v>
      </c>
      <c r="B19" s="32">
        <v>-175000</v>
      </c>
    </row>
    <row r="20" spans="1:4" ht="15.75" customHeight="1" x14ac:dyDescent="0.25">
      <c r="A20" s="203" t="s">
        <v>83</v>
      </c>
      <c r="B20" s="203"/>
      <c r="C20" s="47"/>
      <c r="D20" s="47"/>
    </row>
    <row r="21" spans="1:4" ht="15.75" x14ac:dyDescent="0.25">
      <c r="A21" s="8" t="s">
        <v>84</v>
      </c>
      <c r="B21" s="7">
        <v>-899000</v>
      </c>
    </row>
    <row r="22" spans="1:4" ht="15.75" x14ac:dyDescent="0.25">
      <c r="A22" s="8" t="s">
        <v>85</v>
      </c>
      <c r="B22" s="7">
        <v>-2020000</v>
      </c>
    </row>
    <row r="23" spans="1:4" ht="15.75" x14ac:dyDescent="0.25">
      <c r="A23" s="8" t="s">
        <v>86</v>
      </c>
      <c r="B23" s="7">
        <v>-26000</v>
      </c>
    </row>
    <row r="24" spans="1:4" ht="16.5" thickBot="1" x14ac:dyDescent="0.3">
      <c r="A24" s="8" t="s">
        <v>87</v>
      </c>
      <c r="B24" s="8" t="s">
        <v>1</v>
      </c>
    </row>
    <row r="25" spans="1:4" ht="15.75" x14ac:dyDescent="0.25">
      <c r="A25" s="18" t="s">
        <v>88</v>
      </c>
      <c r="B25" s="32">
        <v>-2790000</v>
      </c>
    </row>
    <row r="26" spans="1:4" ht="16.5" thickBot="1" x14ac:dyDescent="0.3">
      <c r="A26" s="8" t="s">
        <v>89</v>
      </c>
      <c r="B26" s="7">
        <v>-83000</v>
      </c>
    </row>
    <row r="27" spans="1:4" ht="15.75" x14ac:dyDescent="0.25">
      <c r="A27" s="18" t="s">
        <v>90</v>
      </c>
      <c r="B27" s="32">
        <v>1632000</v>
      </c>
    </row>
  </sheetData>
  <mergeCells count="3">
    <mergeCell ref="A15:B15"/>
    <mergeCell ref="A20:B20"/>
    <mergeCell ref="D6:E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Nike Stock Prices</vt:lpstr>
      <vt:lpstr>2016 Balance Sheet</vt:lpstr>
      <vt:lpstr>2015 Balance Sheet</vt:lpstr>
      <vt:lpstr>2014 Balance Sheet</vt:lpstr>
      <vt:lpstr>2016 Income Statement</vt:lpstr>
      <vt:lpstr>2015 Income Statement</vt:lpstr>
      <vt:lpstr>2014 Income Statement</vt:lpstr>
      <vt:lpstr>2016 Cash Flows</vt:lpstr>
      <vt:lpstr>2015 Cash Flows</vt:lpstr>
      <vt:lpstr>2014 Cash Flows</vt:lpstr>
      <vt:lpstr>Under Armour Stock Prices</vt:lpstr>
      <vt:lpstr>2016 Balance Sheet UA</vt:lpstr>
      <vt:lpstr>2015 Balance Sheet UA</vt:lpstr>
      <vt:lpstr>2014 Balance Sheet UA</vt:lpstr>
      <vt:lpstr>2016 Income Statement UA</vt:lpstr>
      <vt:lpstr>2015 Income Statement UA</vt:lpstr>
      <vt:lpstr>2014 Income Statement UA</vt:lpstr>
      <vt:lpstr>2016 Cash Flow UA</vt:lpstr>
      <vt:lpstr>2015 Cash Flow UA</vt:lpstr>
      <vt:lpstr>2014 Cash Flow UA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Guzman</dc:creator>
  <cp:lastModifiedBy>Guzman</cp:lastModifiedBy>
  <dcterms:created xsi:type="dcterms:W3CDTF">2017-05-25T23:24:03Z</dcterms:created>
  <dcterms:modified xsi:type="dcterms:W3CDTF">2017-06-17T03:45:20Z</dcterms:modified>
</cp:coreProperties>
</file>